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район 01.01.2021" sheetId="1" r:id="rId1"/>
  </sheets>
  <externalReferences>
    <externalReference r:id="rId2"/>
  </externalReferences>
  <definedNames>
    <definedName name="_xlnm.Print_Titles" localSheetId="0">'район 01.01.2021'!$A:$A</definedName>
  </definedNames>
  <calcPr calcId="125725"/>
</workbook>
</file>

<file path=xl/calcChain.xml><?xml version="1.0" encoding="utf-8"?>
<calcChain xmlns="http://schemas.openxmlformats.org/spreadsheetml/2006/main">
  <c r="H47" i="1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AE42"/>
  <c r="AE43" s="1"/>
  <c r="AD42"/>
  <c r="AC42"/>
  <c r="AE41"/>
  <c r="AD41"/>
  <c r="AD43" s="1"/>
  <c r="AC41"/>
  <c r="AE40"/>
  <c r="AD40"/>
  <c r="AC40"/>
  <c r="AC43" s="1"/>
  <c r="AB37"/>
  <c r="AA37"/>
  <c r="Z37"/>
  <c r="Y37"/>
  <c r="X37"/>
  <c r="W37"/>
  <c r="V37"/>
  <c r="T37"/>
  <c r="S37"/>
  <c r="Q37"/>
  <c r="P37"/>
  <c r="O37"/>
  <c r="M37"/>
  <c r="L37"/>
  <c r="K37"/>
  <c r="J37"/>
  <c r="I37"/>
  <c r="H37"/>
  <c r="AF35"/>
  <c r="AF34"/>
  <c r="AF33"/>
  <c r="AF31"/>
  <c r="AE31"/>
  <c r="U31"/>
  <c r="U37" s="1"/>
  <c r="T31"/>
  <c r="R31"/>
  <c r="R37" s="1"/>
  <c r="O31"/>
  <c r="N31"/>
  <c r="N37" s="1"/>
  <c r="AB28"/>
  <c r="AB38" s="1"/>
  <c r="AA28"/>
  <c r="AA38" s="1"/>
  <c r="Z28"/>
  <c r="Z38" s="1"/>
  <c r="Y28"/>
  <c r="X28"/>
  <c r="X38" s="1"/>
  <c r="W28"/>
  <c r="W38" s="1"/>
  <c r="V28"/>
  <c r="V38" s="1"/>
  <c r="U28"/>
  <c r="T28"/>
  <c r="S28"/>
  <c r="S38" s="1"/>
  <c r="R28"/>
  <c r="R38" s="1"/>
  <c r="Q28"/>
  <c r="Q38" s="1"/>
  <c r="P28"/>
  <c r="P38" s="1"/>
  <c r="O28"/>
  <c r="N28"/>
  <c r="N38" s="1"/>
  <c r="M28"/>
  <c r="M38" s="1"/>
  <c r="L28"/>
  <c r="L38" s="1"/>
  <c r="K28"/>
  <c r="K38" s="1"/>
  <c r="J28"/>
  <c r="J38" s="1"/>
  <c r="I28"/>
  <c r="I38" s="1"/>
  <c r="H28"/>
  <c r="H38" s="1"/>
  <c r="AF26"/>
  <c r="AF25"/>
  <c r="AE24"/>
  <c r="AD24"/>
  <c r="AC24"/>
  <c r="AE23"/>
  <c r="AE28" s="1"/>
  <c r="AD23"/>
  <c r="AC23"/>
  <c r="AC28" s="1"/>
  <c r="AB19"/>
  <c r="AA19"/>
  <c r="Z19"/>
  <c r="Y19"/>
  <c r="X19"/>
  <c r="W19"/>
  <c r="V19"/>
  <c r="S19"/>
  <c r="Q19"/>
  <c r="P19"/>
  <c r="M19"/>
  <c r="L19"/>
  <c r="J19"/>
  <c r="I19"/>
  <c r="H19"/>
  <c r="AE18"/>
  <c r="AD18"/>
  <c r="AC18"/>
  <c r="AE17"/>
  <c r="AD17"/>
  <c r="AC17"/>
  <c r="AF15"/>
  <c r="AE15"/>
  <c r="T15"/>
  <c r="R15"/>
  <c r="U15" s="1"/>
  <c r="O15"/>
  <c r="K15"/>
  <c r="K19" s="1"/>
  <c r="AF14"/>
  <c r="AE14"/>
  <c r="AC14"/>
  <c r="T14"/>
  <c r="R14"/>
  <c r="R19" s="1"/>
  <c r="O14"/>
  <c r="O19" s="1"/>
  <c r="N14"/>
  <c r="AB12"/>
  <c r="AB44" s="1"/>
  <c r="AA12"/>
  <c r="Z12"/>
  <c r="Z44" s="1"/>
  <c r="Y12"/>
  <c r="X12"/>
  <c r="X44" s="1"/>
  <c r="W12"/>
  <c r="V12"/>
  <c r="V44" s="1"/>
  <c r="U12"/>
  <c r="T12"/>
  <c r="S12"/>
  <c r="R12"/>
  <c r="R44" s="1"/>
  <c r="Q12"/>
  <c r="P12"/>
  <c r="O12"/>
  <c r="N12"/>
  <c r="M12"/>
  <c r="M44" s="1"/>
  <c r="L12"/>
  <c r="L44" s="1"/>
  <c r="K12"/>
  <c r="J12"/>
  <c r="J44" s="1"/>
  <c r="I12"/>
  <c r="H12"/>
  <c r="H44" s="1"/>
  <c r="AE11"/>
  <c r="AD11"/>
  <c r="AC11"/>
  <c r="AE10"/>
  <c r="AD10"/>
  <c r="AC10"/>
  <c r="AE9"/>
  <c r="AD9"/>
  <c r="AC9"/>
  <c r="AD12" l="1"/>
  <c r="P44"/>
  <c r="T19"/>
  <c r="T44" s="1"/>
  <c r="T38"/>
  <c r="AD15"/>
  <c r="O38"/>
  <c r="O44" s="1"/>
  <c r="S44"/>
  <c r="W44"/>
  <c r="AA44"/>
  <c r="AD31"/>
  <c r="AE12"/>
  <c r="AC12"/>
  <c r="I44"/>
  <c r="Q44"/>
  <c r="U14"/>
  <c r="U19" s="1"/>
  <c r="U44" s="1"/>
  <c r="AE19"/>
  <c r="AE44" s="1"/>
  <c r="AD28"/>
  <c r="Y38"/>
  <c r="Y44" s="1"/>
  <c r="AE37"/>
  <c r="AE38" s="1"/>
  <c r="AC38"/>
  <c r="AC37"/>
  <c r="K44"/>
  <c r="U38"/>
  <c r="AD37"/>
  <c r="N15"/>
  <c r="AC15" s="1"/>
  <c r="AC19" s="1"/>
  <c r="AC44" s="1"/>
  <c r="AC31"/>
  <c r="AD14" l="1"/>
  <c r="AD19" s="1"/>
  <c r="AD44" s="1"/>
  <c r="AD38"/>
  <c r="N19"/>
  <c r="N44" s="1"/>
</calcChain>
</file>

<file path=xl/comments1.xml><?xml version="1.0" encoding="utf-8"?>
<comments xmlns="http://schemas.openxmlformats.org/spreadsheetml/2006/main">
  <authors>
    <author>Zverdvd.org</author>
  </authors>
  <commentList>
    <comment ref="K15" authorId="0">
      <text>
        <r>
          <rPr>
            <b/>
            <sz val="9"/>
            <color indexed="81"/>
            <rFont val="Tahoma"/>
            <family val="2"/>
            <charset val="204"/>
          </rPr>
          <t>Zverdvd.org:</t>
        </r>
        <r>
          <rPr>
            <sz val="9"/>
            <color indexed="81"/>
            <rFont val="Tahoma"/>
            <family val="2"/>
            <charset val="204"/>
          </rPr>
          <t xml:space="preserve">
Выборка 65 300 000,00 25 декабря 2020 года</t>
        </r>
      </text>
    </comment>
  </commentList>
</comments>
</file>

<file path=xl/sharedStrings.xml><?xml version="1.0" encoding="utf-8"?>
<sst xmlns="http://schemas.openxmlformats.org/spreadsheetml/2006/main" count="99" uniqueCount="63">
  <si>
    <t>Информация о долговых обязательствах муниципального образования Устьянский муниципальный район на 01 января 2021 года</t>
  </si>
  <si>
    <t xml:space="preserve">Привлечение </t>
  </si>
  <si>
    <t>Исполнение долговых обязательств</t>
  </si>
  <si>
    <t>в рублях и копейках</t>
  </si>
  <si>
    <t>№ п/п</t>
  </si>
  <si>
    <t>Дата возникновения, изменения обязательств по договору, № документа</t>
  </si>
  <si>
    <t>Наименование кредитора</t>
  </si>
  <si>
    <t xml:space="preserve">Объем долгового обязательства по договору </t>
  </si>
  <si>
    <t>Целевое назначения обязательства</t>
  </si>
  <si>
    <t>Срок погашения обязательств по договору</t>
  </si>
  <si>
    <t>Форма обеспечения обязательств, дата,№ документа</t>
  </si>
  <si>
    <t>Фактический объем долгового обязательства на начало года 01.01.2020г.</t>
  </si>
  <si>
    <r>
      <t xml:space="preserve">Привлечение долговых обязательств и начисление процентов в </t>
    </r>
    <r>
      <rPr>
        <b/>
        <sz val="10"/>
        <rFont val="Arial Cyr"/>
        <charset val="204"/>
      </rPr>
      <t>текущем месяце</t>
    </r>
    <r>
      <rPr>
        <sz val="10"/>
        <rFont val="Arial Cyr"/>
        <charset val="204"/>
      </rPr>
      <t>, руб.</t>
    </r>
  </si>
  <si>
    <r>
      <t>Всего привлечено</t>
    </r>
    <r>
      <rPr>
        <sz val="10"/>
        <rFont val="Arial Cyr"/>
        <charset val="204"/>
      </rPr>
      <t xml:space="preserve"> долговых обязательств и начислено процентов </t>
    </r>
    <r>
      <rPr>
        <b/>
        <sz val="10"/>
        <rFont val="Arial Cyr"/>
        <charset val="204"/>
      </rPr>
      <t>в течение года</t>
    </r>
  </si>
  <si>
    <r>
      <t xml:space="preserve">Погашение долговых обязательств в </t>
    </r>
    <r>
      <rPr>
        <b/>
        <sz val="10"/>
        <rFont val="Arial Cyr"/>
        <charset val="204"/>
      </rPr>
      <t>текущем месяце</t>
    </r>
    <r>
      <rPr>
        <sz val="10"/>
        <rFont val="Arial Cyr"/>
        <charset val="204"/>
      </rPr>
      <t>, руб.</t>
    </r>
  </si>
  <si>
    <r>
      <t>Погашение</t>
    </r>
    <r>
      <rPr>
        <sz val="10"/>
        <rFont val="Arial Cyr"/>
        <charset val="204"/>
      </rPr>
      <t xml:space="preserve"> долговых обязательств </t>
    </r>
    <r>
      <rPr>
        <b/>
        <sz val="10"/>
        <rFont val="Arial Cyr"/>
        <charset val="204"/>
      </rPr>
      <t>в течение года</t>
    </r>
    <r>
      <rPr>
        <sz val="10"/>
        <rFont val="Arial Cyr"/>
        <charset val="204"/>
      </rPr>
      <t>, руб.</t>
    </r>
  </si>
  <si>
    <r>
      <t>Списано долговых обязательств в</t>
    </r>
    <r>
      <rPr>
        <b/>
        <sz val="10"/>
        <rFont val="Arial Cyr"/>
        <charset val="204"/>
      </rPr>
      <t xml:space="preserve"> текущем месяце</t>
    </r>
    <r>
      <rPr>
        <sz val="10"/>
        <rFont val="Arial Cyr"/>
        <charset val="204"/>
      </rPr>
      <t>, руб.</t>
    </r>
  </si>
  <si>
    <r>
      <t>Списано</t>
    </r>
    <r>
      <rPr>
        <sz val="10"/>
        <rFont val="Arial Cyr"/>
        <charset val="204"/>
      </rPr>
      <t xml:space="preserve"> долговых обязательств </t>
    </r>
    <r>
      <rPr>
        <b/>
        <sz val="10"/>
        <rFont val="Arial Cyr"/>
        <charset val="204"/>
      </rPr>
      <t>в течение года</t>
    </r>
    <r>
      <rPr>
        <sz val="10"/>
        <rFont val="Arial Cyr"/>
        <charset val="204"/>
      </rPr>
      <t>, руб.</t>
    </r>
  </si>
  <si>
    <r>
      <t xml:space="preserve">Фактический объем долгового обязательства на </t>
    </r>
    <r>
      <rPr>
        <b/>
        <sz val="10"/>
        <rFont val="Arial Cyr"/>
        <charset val="204"/>
      </rPr>
      <t>конец отчетного периода</t>
    </r>
  </si>
  <si>
    <t>основной долг</t>
  </si>
  <si>
    <t>проценты, комиссии</t>
  </si>
  <si>
    <t>пени, штрафы</t>
  </si>
  <si>
    <t>1.</t>
  </si>
  <si>
    <t>Муниципальные ценные бумаги</t>
  </si>
  <si>
    <t>Ценные бумаги поселений</t>
  </si>
  <si>
    <t>Итого п.1</t>
  </si>
  <si>
    <t>2.</t>
  </si>
  <si>
    <t>Кредитные соглашения и договоры</t>
  </si>
  <si>
    <t>№ 2019/08 (8637/0/19069) от 30.09.2019 года
7,97385 %</t>
  </si>
  <si>
    <t>ПАО «Сбербанк России»</t>
  </si>
  <si>
    <t>финансирование дефицита бюджета и погашения долговых обязательств</t>
  </si>
  <si>
    <t>без обесп.</t>
  </si>
  <si>
    <t>№ 2020/24 от 22.12.2020 года
6,48 %</t>
  </si>
  <si>
    <t>ПАО «Совкомбанк» г.Кострома</t>
  </si>
  <si>
    <t>Кредитные соглашения поселений</t>
  </si>
  <si>
    <t>Итого п.2</t>
  </si>
  <si>
    <t>3.</t>
  </si>
  <si>
    <t>Договоры и соглашения о получении муниципальным образованием бюджетных кредитов от бюджетов других уровней бюджетной системы РФ</t>
  </si>
  <si>
    <t>а) бюджетные ссуды</t>
  </si>
  <si>
    <t>Итого пп. а)</t>
  </si>
  <si>
    <t>б) бюджетные кредиты</t>
  </si>
  <si>
    <t>Бюджетные кредиты поселений</t>
  </si>
  <si>
    <t>Итого пп. б)</t>
  </si>
  <si>
    <t>Итого п.3</t>
  </si>
  <si>
    <t>4.</t>
  </si>
  <si>
    <t>Договоры о предоставлении муниципальных гарантий</t>
  </si>
  <si>
    <t>Договоры о предоставлении гарантий поселений</t>
  </si>
  <si>
    <t>Итого п.4</t>
  </si>
  <si>
    <t>Всего</t>
  </si>
  <si>
    <t>СПРАВОЧНО:</t>
  </si>
  <si>
    <t>Верхний предел муниципального долга на конец текущего финансового года (на 01.01.2021) (в последней редакции решения о бюджете) всего, в том числе:</t>
  </si>
  <si>
    <t>Верхний предел муниципального долга на 01.01.2021 по бюджетным ссудам и кредитам</t>
  </si>
  <si>
    <t>Верхний предел муниципального долга на 01.01.2021 года по коммерческим кредитам</t>
  </si>
  <si>
    <t>Верхний предел муниципального долга на 01.01.2021 года по муниципальным гарантиям</t>
  </si>
  <si>
    <t xml:space="preserve">Руководитель финансового органа </t>
  </si>
  <si>
    <t>(Асамбаева С.В.)</t>
  </si>
  <si>
    <t>МП</t>
  </si>
  <si>
    <t>подпись</t>
  </si>
  <si>
    <t>расшифровка подписи</t>
  </si>
  <si>
    <t>Главный бухгалтер</t>
  </si>
  <si>
    <t>(Георгица Г.В.)</t>
  </si>
  <si>
    <t>Исполнитель  Гринок Сергей Антонович,                  Телефон: (81855) 5-22-71</t>
  </si>
  <si>
    <r>
      <t xml:space="preserve">(Фамилия, имя, отчество,телефон </t>
    </r>
    <r>
      <rPr>
        <i/>
        <sz val="10"/>
        <rFont val="Arial Cyr"/>
        <charset val="204"/>
      </rPr>
      <t>(с кодом района)</t>
    </r>
    <r>
      <rPr>
        <sz val="10"/>
        <rFont val="Arial Cyr"/>
        <charset val="204"/>
      </rPr>
      <t>)</t>
    </r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</si>
</sst>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  <font>
      <i/>
      <sz val="10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1" fillId="0" borderId="0" xfId="0" applyFont="1" applyFill="1"/>
    <xf numFmtId="0" fontId="1" fillId="0" borderId="16" xfId="0" applyFont="1" applyFill="1" applyBorder="1" applyAlignment="1">
      <alignment horizontal="center" vertical="center" wrapText="1"/>
    </xf>
    <xf numFmtId="2" fontId="1" fillId="0" borderId="15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23" xfId="0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14" fontId="1" fillId="0" borderId="29" xfId="0" applyNumberFormat="1" applyFont="1" applyFill="1" applyBorder="1"/>
    <xf numFmtId="0" fontId="1" fillId="0" borderId="30" xfId="0" applyFont="1" applyFill="1" applyBorder="1"/>
    <xf numFmtId="4" fontId="1" fillId="0" borderId="30" xfId="0" applyNumberFormat="1" applyFont="1" applyFill="1" applyBorder="1"/>
    <xf numFmtId="14" fontId="1" fillId="0" borderId="30" xfId="0" applyNumberFormat="1" applyFont="1" applyFill="1" applyBorder="1" applyAlignment="1">
      <alignment wrapText="1"/>
    </xf>
    <xf numFmtId="4" fontId="1" fillId="0" borderId="31" xfId="0" applyNumberFormat="1" applyFont="1" applyFill="1" applyBorder="1"/>
    <xf numFmtId="14" fontId="1" fillId="0" borderId="32" xfId="0" applyNumberFormat="1" applyFont="1" applyFill="1" applyBorder="1"/>
    <xf numFmtId="0" fontId="1" fillId="0" borderId="33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4" fontId="1" fillId="0" borderId="35" xfId="0" applyNumberFormat="1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4" fontId="1" fillId="0" borderId="40" xfId="0" applyNumberFormat="1" applyFont="1" applyFill="1" applyBorder="1"/>
    <xf numFmtId="4" fontId="1" fillId="0" borderId="41" xfId="0" applyNumberFormat="1" applyFont="1" applyFill="1" applyBorder="1"/>
    <xf numFmtId="0" fontId="1" fillId="0" borderId="42" xfId="0" applyFont="1" applyFill="1" applyBorder="1"/>
    <xf numFmtId="0" fontId="2" fillId="0" borderId="24" xfId="0" applyFont="1" applyFill="1" applyBorder="1"/>
    <xf numFmtId="0" fontId="2" fillId="0" borderId="25" xfId="0" applyFont="1" applyFill="1" applyBorder="1"/>
    <xf numFmtId="4" fontId="2" fillId="0" borderId="25" xfId="0" applyNumberFormat="1" applyFont="1" applyFill="1" applyBorder="1"/>
    <xf numFmtId="4" fontId="2" fillId="0" borderId="26" xfId="0" applyNumberFormat="1" applyFont="1" applyFill="1" applyBorder="1"/>
    <xf numFmtId="0" fontId="2" fillId="0" borderId="27" xfId="0" applyFont="1" applyFill="1" applyBorder="1"/>
    <xf numFmtId="0" fontId="0" fillId="0" borderId="29" xfId="0" applyFill="1" applyBorder="1" applyAlignment="1">
      <alignment wrapText="1"/>
    </xf>
    <xf numFmtId="0" fontId="1" fillId="0" borderId="30" xfId="0" applyFont="1" applyFill="1" applyBorder="1" applyAlignment="1">
      <alignment wrapText="1"/>
    </xf>
    <xf numFmtId="0" fontId="3" fillId="0" borderId="30" xfId="0" applyFont="1" applyFill="1" applyBorder="1" applyAlignment="1">
      <alignment wrapText="1"/>
    </xf>
    <xf numFmtId="0" fontId="1" fillId="0" borderId="32" xfId="0" applyFont="1" applyFill="1" applyBorder="1" applyAlignment="1">
      <alignment wrapText="1"/>
    </xf>
    <xf numFmtId="0" fontId="0" fillId="0" borderId="30" xfId="0" applyFill="1" applyBorder="1" applyAlignment="1">
      <alignment wrapText="1"/>
    </xf>
    <xf numFmtId="0" fontId="1" fillId="0" borderId="35" xfId="0" applyFont="1" applyFill="1" applyBorder="1" applyAlignment="1">
      <alignment wrapText="1"/>
    </xf>
    <xf numFmtId="4" fontId="2" fillId="0" borderId="23" xfId="0" applyNumberFormat="1" applyFont="1" applyFill="1" applyBorder="1"/>
    <xf numFmtId="4" fontId="2" fillId="0" borderId="24" xfId="0" applyNumberFormat="1" applyFont="1" applyFill="1" applyBorder="1"/>
    <xf numFmtId="4" fontId="2" fillId="0" borderId="27" xfId="0" applyNumberFormat="1" applyFont="1" applyFill="1" applyBorder="1"/>
    <xf numFmtId="4" fontId="2" fillId="0" borderId="0" xfId="0" applyNumberFormat="1" applyFont="1" applyFill="1"/>
    <xf numFmtId="0" fontId="2" fillId="0" borderId="23" xfId="0" applyFont="1" applyFill="1" applyBorder="1" applyAlignment="1"/>
    <xf numFmtId="0" fontId="2" fillId="0" borderId="43" xfId="0" applyFont="1" applyFill="1" applyBorder="1" applyAlignment="1"/>
    <xf numFmtId="0" fontId="2" fillId="0" borderId="44" xfId="0" applyFont="1" applyFill="1" applyBorder="1" applyAlignment="1"/>
    <xf numFmtId="0" fontId="2" fillId="0" borderId="27" xfId="0" applyFont="1" applyFill="1" applyBorder="1" applyAlignment="1"/>
    <xf numFmtId="2" fontId="1" fillId="0" borderId="29" xfId="0" applyNumberFormat="1" applyFont="1" applyFill="1" applyBorder="1" applyAlignment="1">
      <alignment wrapText="1"/>
    </xf>
    <xf numFmtId="2" fontId="1" fillId="0" borderId="30" xfId="0" applyNumberFormat="1" applyFont="1" applyFill="1" applyBorder="1" applyAlignment="1">
      <alignment wrapText="1"/>
    </xf>
    <xf numFmtId="2" fontId="1" fillId="0" borderId="32" xfId="0" applyNumberFormat="1" applyFont="1" applyFill="1" applyBorder="1" applyAlignment="1">
      <alignment wrapText="1"/>
    </xf>
    <xf numFmtId="1" fontId="1" fillId="0" borderId="32" xfId="0" applyNumberFormat="1" applyFont="1" applyFill="1" applyBorder="1" applyAlignment="1">
      <alignment wrapText="1"/>
    </xf>
    <xf numFmtId="2" fontId="3" fillId="0" borderId="30" xfId="0" applyNumberFormat="1" applyFont="1" applyFill="1" applyBorder="1" applyAlignment="1">
      <alignment wrapText="1"/>
    </xf>
    <xf numFmtId="0" fontId="2" fillId="0" borderId="45" xfId="0" applyFont="1" applyFill="1" applyBorder="1"/>
    <xf numFmtId="2" fontId="2" fillId="0" borderId="46" xfId="0" applyNumberFormat="1" applyFont="1" applyFill="1" applyBorder="1"/>
    <xf numFmtId="2" fontId="2" fillId="0" borderId="41" xfId="0" applyNumberFormat="1" applyFont="1" applyFill="1" applyBorder="1"/>
    <xf numFmtId="4" fontId="2" fillId="0" borderId="41" xfId="0" applyNumberFormat="1" applyFont="1" applyFill="1" applyBorder="1"/>
    <xf numFmtId="4" fontId="2" fillId="0" borderId="17" xfId="0" applyNumberFormat="1" applyFont="1" applyFill="1" applyBorder="1"/>
    <xf numFmtId="2" fontId="2" fillId="0" borderId="47" xfId="0" applyNumberFormat="1" applyFont="1" applyFill="1" applyBorder="1"/>
    <xf numFmtId="0" fontId="1" fillId="0" borderId="48" xfId="0" applyFont="1" applyFill="1" applyBorder="1"/>
    <xf numFmtId="2" fontId="2" fillId="0" borderId="23" xfId="0" applyNumberFormat="1" applyFont="1" applyFill="1" applyBorder="1"/>
    <xf numFmtId="2" fontId="1" fillId="0" borderId="43" xfId="0" applyNumberFormat="1" applyFont="1" applyFill="1" applyBorder="1"/>
    <xf numFmtId="2" fontId="1" fillId="0" borderId="44" xfId="0" applyNumberFormat="1" applyFont="1" applyFill="1" applyBorder="1"/>
    <xf numFmtId="2" fontId="2" fillId="0" borderId="27" xfId="0" applyNumberFormat="1" applyFont="1" applyFill="1" applyBorder="1"/>
    <xf numFmtId="0" fontId="1" fillId="0" borderId="29" xfId="0" applyFont="1" applyFill="1" applyBorder="1" applyAlignment="1">
      <alignment wrapText="1"/>
    </xf>
    <xf numFmtId="0" fontId="0" fillId="0" borderId="29" xfId="0" applyFont="1" applyFill="1" applyBorder="1" applyAlignment="1">
      <alignment wrapText="1"/>
    </xf>
    <xf numFmtId="2" fontId="1" fillId="0" borderId="34" xfId="0" applyNumberFormat="1" applyFont="1" applyFill="1" applyBorder="1" applyAlignment="1">
      <alignment wrapText="1"/>
    </xf>
    <xf numFmtId="2" fontId="1" fillId="0" borderId="35" xfId="0" applyNumberFormat="1" applyFont="1" applyFill="1" applyBorder="1" applyAlignment="1">
      <alignment wrapText="1"/>
    </xf>
    <xf numFmtId="1" fontId="1" fillId="0" borderId="36" xfId="0" applyNumberFormat="1" applyFont="1" applyFill="1" applyBorder="1" applyAlignment="1">
      <alignment wrapText="1"/>
    </xf>
    <xf numFmtId="0" fontId="2" fillId="0" borderId="37" xfId="0" applyFont="1" applyFill="1" applyBorder="1"/>
    <xf numFmtId="2" fontId="2" fillId="0" borderId="40" xfId="0" applyNumberFormat="1" applyFont="1" applyFill="1" applyBorder="1"/>
    <xf numFmtId="4" fontId="2" fillId="0" borderId="40" xfId="0" applyNumberFormat="1" applyFont="1" applyFill="1" applyBorder="1"/>
    <xf numFmtId="4" fontId="2" fillId="0" borderId="51" xfId="0" applyNumberFormat="1" applyFont="1" applyFill="1" applyBorder="1"/>
    <xf numFmtId="2" fontId="2" fillId="0" borderId="24" xfId="0" applyNumberFormat="1" applyFont="1" applyFill="1" applyBorder="1"/>
    <xf numFmtId="2" fontId="2" fillId="0" borderId="25" xfId="0" applyNumberFormat="1" applyFont="1" applyFill="1" applyBorder="1"/>
    <xf numFmtId="2" fontId="1" fillId="0" borderId="46" xfId="0" applyNumberFormat="1" applyFont="1" applyFill="1" applyBorder="1" applyAlignment="1">
      <alignment wrapText="1"/>
    </xf>
    <xf numFmtId="2" fontId="1" fillId="0" borderId="40" xfId="0" applyNumberFormat="1" applyFont="1" applyFill="1" applyBorder="1" applyAlignment="1">
      <alignment wrapText="1"/>
    </xf>
    <xf numFmtId="1" fontId="1" fillId="0" borderId="47" xfId="0" applyNumberFormat="1" applyFont="1" applyFill="1" applyBorder="1" applyAlignment="1">
      <alignment wrapText="1"/>
    </xf>
    <xf numFmtId="4" fontId="1" fillId="0" borderId="51" xfId="0" applyNumberFormat="1" applyFont="1" applyFill="1" applyBorder="1"/>
    <xf numFmtId="0" fontId="2" fillId="0" borderId="52" xfId="0" applyFont="1" applyFill="1" applyBorder="1"/>
    <xf numFmtId="2" fontId="2" fillId="0" borderId="53" xfId="0" applyNumberFormat="1" applyFont="1" applyFill="1" applyBorder="1"/>
    <xf numFmtId="2" fontId="2" fillId="0" borderId="54" xfId="0" applyNumberFormat="1" applyFont="1" applyFill="1" applyBorder="1"/>
    <xf numFmtId="4" fontId="2" fillId="0" borderId="54" xfId="0" applyNumberFormat="1" applyFont="1" applyFill="1" applyBorder="1"/>
    <xf numFmtId="4" fontId="2" fillId="0" borderId="55" xfId="0" applyNumberFormat="1" applyFont="1" applyFill="1" applyBorder="1"/>
    <xf numFmtId="2" fontId="2" fillId="0" borderId="56" xfId="0" applyNumberFormat="1" applyFont="1" applyFill="1" applyBorder="1"/>
    <xf numFmtId="0" fontId="1" fillId="0" borderId="25" xfId="0" applyFont="1" applyFill="1" applyBorder="1"/>
    <xf numFmtId="4" fontId="1" fillId="0" borderId="25" xfId="0" applyNumberFormat="1" applyFont="1" applyFill="1" applyBorder="1"/>
    <xf numFmtId="0" fontId="1" fillId="0" borderId="0" xfId="0" applyFont="1" applyFill="1" applyAlignment="1">
      <alignment horizontal="center" vertical="top" wrapText="1"/>
    </xf>
    <xf numFmtId="0" fontId="1" fillId="0" borderId="57" xfId="0" applyFont="1" applyFill="1" applyBorder="1"/>
    <xf numFmtId="0" fontId="1" fillId="0" borderId="0" xfId="0" applyFont="1" applyFill="1" applyAlignment="1">
      <alignment horizontal="center"/>
    </xf>
    <xf numFmtId="0" fontId="1" fillId="0" borderId="58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14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15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16" xfId="0" applyFont="1" applyFill="1" applyBorder="1" applyAlignment="1">
      <alignment horizontal="center" vertical="center" textRotation="90" wrapText="1"/>
    </xf>
    <xf numFmtId="0" fontId="1" fillId="0" borderId="13" xfId="0" applyFont="1" applyFill="1" applyBorder="1" applyAlignment="1"/>
    <xf numFmtId="0" fontId="0" fillId="0" borderId="38" xfId="0" applyBorder="1" applyAlignment="1"/>
    <xf numFmtId="0" fontId="0" fillId="0" borderId="39" xfId="0" applyBorder="1" applyAlignment="1"/>
    <xf numFmtId="0" fontId="0" fillId="0" borderId="7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textRotation="90" wrapText="1"/>
    </xf>
    <xf numFmtId="0" fontId="1" fillId="0" borderId="18" xfId="0" applyFont="1" applyFill="1" applyBorder="1" applyAlignment="1">
      <alignment horizontal="center" vertical="center" textRotation="90" wrapText="1"/>
    </xf>
    <xf numFmtId="0" fontId="2" fillId="0" borderId="24" xfId="0" applyFont="1" applyFill="1" applyBorder="1" applyAlignment="1"/>
    <xf numFmtId="0" fontId="2" fillId="0" borderId="25" xfId="0" applyFont="1" applyFill="1" applyBorder="1" applyAlignment="1"/>
    <xf numFmtId="0" fontId="2" fillId="0" borderId="26" xfId="0" applyFont="1" applyFill="1" applyBorder="1" applyAlignment="1"/>
    <xf numFmtId="0" fontId="0" fillId="0" borderId="25" xfId="0" applyFill="1" applyBorder="1" applyAlignment="1">
      <alignment horizontal="left" wrapText="1"/>
    </xf>
    <xf numFmtId="0" fontId="1" fillId="0" borderId="25" xfId="0" applyFont="1" applyFill="1" applyBorder="1" applyAlignment="1">
      <alignment horizontal="left" wrapText="1"/>
    </xf>
    <xf numFmtId="0" fontId="0" fillId="0" borderId="25" xfId="0" applyFill="1" applyBorder="1" applyAlignment="1">
      <alignment horizontal="left" wrapText="1" indent="1"/>
    </xf>
    <xf numFmtId="0" fontId="1" fillId="0" borderId="25" xfId="0" applyFont="1" applyFill="1" applyBorder="1" applyAlignment="1">
      <alignment horizontal="left" wrapText="1" indent="1"/>
    </xf>
    <xf numFmtId="2" fontId="1" fillId="0" borderId="33" xfId="0" applyNumberFormat="1" applyFont="1" applyFill="1" applyBorder="1" applyAlignment="1"/>
    <xf numFmtId="2" fontId="0" fillId="0" borderId="49" xfId="0" applyNumberFormat="1" applyBorder="1" applyAlignment="1"/>
    <xf numFmtId="2" fontId="0" fillId="0" borderId="50" xfId="0" applyNumberFormat="1" applyBorder="1" applyAlignment="1"/>
    <xf numFmtId="2" fontId="2" fillId="0" borderId="23" xfId="0" applyNumberFormat="1" applyFont="1" applyFill="1" applyBorder="1" applyAlignment="1"/>
    <xf numFmtId="2" fontId="2" fillId="0" borderId="43" xfId="0" applyNumberFormat="1" applyFont="1" applyFill="1" applyBorder="1" applyAlignment="1"/>
    <xf numFmtId="2" fontId="2" fillId="0" borderId="44" xfId="0" applyNumberFormat="1" applyFont="1" applyFill="1" applyBorder="1" applyAlignment="1"/>
    <xf numFmtId="2" fontId="1" fillId="0" borderId="13" xfId="0" applyNumberFormat="1" applyFont="1" applyFill="1" applyBorder="1" applyAlignment="1"/>
    <xf numFmtId="2" fontId="0" fillId="0" borderId="38" xfId="0" applyNumberFormat="1" applyBorder="1" applyAlignment="1"/>
    <xf numFmtId="2" fontId="0" fillId="0" borderId="39" xfId="0" applyNumberForma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83;&#1075;&#1086;&#1074;&#1099;&#1077;%20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йон 01.01.2020"/>
      <sheetName val="район 01.02.2020"/>
      <sheetName val="район 01.03.2020"/>
      <sheetName val="район 01.04.2020"/>
      <sheetName val="район 01.05.2020"/>
      <sheetName val="район 01.06.2020"/>
      <sheetName val="район 01.07.2020"/>
      <sheetName val="район 01.08.2020"/>
      <sheetName val="район 01.09.2020"/>
      <sheetName val="район 01.10.2020"/>
      <sheetName val="район 01.11.2020"/>
      <sheetName val="район 01.12.2020"/>
      <sheetName val="район 01.01.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4">
          <cell r="N14">
            <v>0</v>
          </cell>
          <cell r="O14">
            <v>232360.22</v>
          </cell>
          <cell r="T14">
            <v>39000000</v>
          </cell>
          <cell r="U14">
            <v>232360.22</v>
          </cell>
        </row>
        <row r="31">
          <cell r="N31">
            <v>0</v>
          </cell>
          <cell r="O31">
            <v>0</v>
          </cell>
          <cell r="T31">
            <v>0</v>
          </cell>
          <cell r="U31">
            <v>0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59"/>
  <sheetViews>
    <sheetView tabSelected="1" zoomScale="80" zoomScaleNormal="80" workbookViewId="0">
      <pane xSplit="7" ySplit="6" topLeftCell="H7" activePane="bottomRight" state="frozen"/>
      <selection activeCell="J66" sqref="J66"/>
      <selection pane="topRight" activeCell="J66" sqref="J66"/>
      <selection pane="bottomLeft" activeCell="J66" sqref="J66"/>
      <selection pane="bottomRight" activeCell="D15" sqref="D15"/>
    </sheetView>
  </sheetViews>
  <sheetFormatPr defaultRowHeight="12.75" outlineLevelRow="1" outlineLevelCol="1"/>
  <cols>
    <col min="1" max="1" width="3.28515625" style="3" customWidth="1"/>
    <col min="2" max="2" width="18.28515625" style="3" customWidth="1"/>
    <col min="3" max="3" width="14.28515625" style="3" customWidth="1"/>
    <col min="4" max="4" width="14.85546875" style="3" customWidth="1"/>
    <col min="5" max="6" width="13.7109375" style="3" customWidth="1" outlineLevel="1"/>
    <col min="7" max="7" width="10.7109375" style="3" customWidth="1" outlineLevel="1"/>
    <col min="8" max="8" width="13.85546875" style="3" customWidth="1"/>
    <col min="9" max="10" width="12.85546875" style="3" customWidth="1"/>
    <col min="11" max="11" width="14.28515625" style="3" customWidth="1"/>
    <col min="12" max="13" width="12.85546875" style="3" customWidth="1"/>
    <col min="14" max="14" width="14.28515625" style="3" customWidth="1"/>
    <col min="15" max="16" width="12.85546875" style="3" customWidth="1"/>
    <col min="17" max="17" width="14.42578125" style="3" customWidth="1"/>
    <col min="18" max="19" width="12.85546875" style="3" customWidth="1"/>
    <col min="20" max="20" width="14" style="3" customWidth="1"/>
    <col min="21" max="22" width="12.85546875" style="3" customWidth="1"/>
    <col min="23" max="25" width="12.85546875" style="3" customWidth="1" outlineLevel="1"/>
    <col min="26" max="26" width="13.7109375" style="3" customWidth="1" outlineLevel="1"/>
    <col min="27" max="28" width="12.85546875" style="3" customWidth="1" outlineLevel="1"/>
    <col min="29" max="29" width="13.85546875" style="3" customWidth="1"/>
    <col min="30" max="31" width="12.85546875" style="3" customWidth="1"/>
    <col min="32" max="32" width="23.28515625" style="3" customWidth="1"/>
    <col min="33" max="16384" width="9.140625" style="3"/>
  </cols>
  <sheetData>
    <row r="2" spans="1:32" s="1" customFormat="1" ht="27.75" customHeight="1">
      <c r="B2" s="2"/>
      <c r="C2" s="2"/>
      <c r="D2" s="96" t="s">
        <v>0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2"/>
    </row>
    <row r="3" spans="1:32" ht="13.5" thickBot="1"/>
    <row r="4" spans="1:32" ht="13.5" thickBot="1">
      <c r="K4" s="97" t="s">
        <v>1</v>
      </c>
      <c r="L4" s="98"/>
      <c r="M4" s="98"/>
      <c r="N4" s="98"/>
      <c r="O4" s="98"/>
      <c r="P4" s="98"/>
      <c r="Q4" s="99" t="s">
        <v>2</v>
      </c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D4" s="100" t="s">
        <v>3</v>
      </c>
      <c r="AE4" s="100"/>
    </row>
    <row r="5" spans="1:32" ht="54" customHeight="1">
      <c r="A5" s="101" t="s">
        <v>4</v>
      </c>
      <c r="B5" s="103" t="s">
        <v>5</v>
      </c>
      <c r="C5" s="105" t="s">
        <v>6</v>
      </c>
      <c r="D5" s="107" t="s">
        <v>7</v>
      </c>
      <c r="E5" s="105" t="s">
        <v>8</v>
      </c>
      <c r="F5" s="105" t="s">
        <v>9</v>
      </c>
      <c r="G5" s="107" t="s">
        <v>10</v>
      </c>
      <c r="H5" s="112" t="s">
        <v>11</v>
      </c>
      <c r="I5" s="113"/>
      <c r="J5" s="113"/>
      <c r="K5" s="114" t="s">
        <v>12</v>
      </c>
      <c r="L5" s="113"/>
      <c r="M5" s="113"/>
      <c r="N5" s="115" t="s">
        <v>13</v>
      </c>
      <c r="O5" s="116"/>
      <c r="P5" s="116"/>
      <c r="Q5" s="114" t="s">
        <v>14</v>
      </c>
      <c r="R5" s="113"/>
      <c r="S5" s="113"/>
      <c r="T5" s="117" t="s">
        <v>15</v>
      </c>
      <c r="U5" s="113"/>
      <c r="V5" s="113"/>
      <c r="W5" s="114" t="s">
        <v>16</v>
      </c>
      <c r="X5" s="113"/>
      <c r="Y5" s="113"/>
      <c r="Z5" s="117" t="s">
        <v>17</v>
      </c>
      <c r="AA5" s="113"/>
      <c r="AB5" s="113"/>
      <c r="AC5" s="114" t="s">
        <v>18</v>
      </c>
      <c r="AD5" s="113"/>
      <c r="AE5" s="118"/>
      <c r="AF5" s="119" t="s">
        <v>5</v>
      </c>
    </row>
    <row r="6" spans="1:32" ht="82.5" customHeight="1">
      <c r="A6" s="102"/>
      <c r="B6" s="104"/>
      <c r="C6" s="106"/>
      <c r="D6" s="108"/>
      <c r="E6" s="106"/>
      <c r="F6" s="106"/>
      <c r="G6" s="108"/>
      <c r="H6" s="4" t="s">
        <v>19</v>
      </c>
      <c r="I6" s="5" t="s">
        <v>20</v>
      </c>
      <c r="J6" s="6" t="s">
        <v>21</v>
      </c>
      <c r="K6" s="4" t="s">
        <v>19</v>
      </c>
      <c r="L6" s="5" t="s">
        <v>20</v>
      </c>
      <c r="M6" s="6" t="s">
        <v>21</v>
      </c>
      <c r="N6" s="4" t="s">
        <v>19</v>
      </c>
      <c r="O6" s="5" t="s">
        <v>20</v>
      </c>
      <c r="P6" s="6" t="s">
        <v>21</v>
      </c>
      <c r="Q6" s="4" t="s">
        <v>19</v>
      </c>
      <c r="R6" s="5" t="s">
        <v>20</v>
      </c>
      <c r="S6" s="6" t="s">
        <v>21</v>
      </c>
      <c r="T6" s="4" t="s">
        <v>19</v>
      </c>
      <c r="U6" s="5" t="s">
        <v>20</v>
      </c>
      <c r="V6" s="6" t="s">
        <v>21</v>
      </c>
      <c r="W6" s="4" t="s">
        <v>19</v>
      </c>
      <c r="X6" s="5" t="s">
        <v>20</v>
      </c>
      <c r="Y6" s="6" t="s">
        <v>21</v>
      </c>
      <c r="Z6" s="4" t="s">
        <v>19</v>
      </c>
      <c r="AA6" s="5" t="s">
        <v>20</v>
      </c>
      <c r="AB6" s="6" t="s">
        <v>21</v>
      </c>
      <c r="AC6" s="4" t="s">
        <v>19</v>
      </c>
      <c r="AD6" s="5" t="s">
        <v>20</v>
      </c>
      <c r="AE6" s="7" t="s">
        <v>21</v>
      </c>
      <c r="AF6" s="120"/>
    </row>
    <row r="7" spans="1:32" s="13" customFormat="1" ht="21" customHeight="1">
      <c r="A7" s="8">
        <v>1</v>
      </c>
      <c r="B7" s="9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10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P7" s="4">
        <v>16</v>
      </c>
      <c r="Q7" s="4">
        <v>17</v>
      </c>
      <c r="R7" s="10">
        <v>18</v>
      </c>
      <c r="S7" s="4">
        <v>19</v>
      </c>
      <c r="T7" s="4">
        <v>20</v>
      </c>
      <c r="U7" s="10">
        <v>21</v>
      </c>
      <c r="V7" s="4">
        <v>22</v>
      </c>
      <c r="W7" s="4">
        <v>23</v>
      </c>
      <c r="X7" s="10">
        <v>24</v>
      </c>
      <c r="Y7" s="4">
        <v>25</v>
      </c>
      <c r="Z7" s="4">
        <v>26</v>
      </c>
      <c r="AA7" s="10">
        <v>27</v>
      </c>
      <c r="AB7" s="4">
        <v>28</v>
      </c>
      <c r="AC7" s="4">
        <v>29</v>
      </c>
      <c r="AD7" s="10">
        <v>30</v>
      </c>
      <c r="AE7" s="11">
        <v>31</v>
      </c>
      <c r="AF7" s="12">
        <v>2</v>
      </c>
    </row>
    <row r="8" spans="1:32" ht="22.5" customHeight="1">
      <c r="A8" s="14" t="s">
        <v>22</v>
      </c>
      <c r="B8" s="121" t="s">
        <v>23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3"/>
      <c r="AF8" s="15"/>
    </row>
    <row r="9" spans="1:32">
      <c r="A9" s="16"/>
      <c r="B9" s="17"/>
      <c r="C9" s="18"/>
      <c r="D9" s="19"/>
      <c r="E9" s="18"/>
      <c r="F9" s="20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>
        <f t="shared" ref="AC9:AE11" si="0">H9+N9-T9-Z9</f>
        <v>0</v>
      </c>
      <c r="AD9" s="19">
        <f t="shared" si="0"/>
        <v>0</v>
      </c>
      <c r="AE9" s="21">
        <f t="shared" si="0"/>
        <v>0</v>
      </c>
      <c r="AF9" s="22"/>
    </row>
    <row r="10" spans="1:32">
      <c r="A10" s="23"/>
      <c r="B10" s="24"/>
      <c r="C10" s="25"/>
      <c r="D10" s="26"/>
      <c r="E10" s="25"/>
      <c r="F10" s="20"/>
      <c r="G10" s="25"/>
      <c r="H10" s="26"/>
      <c r="I10" s="26"/>
      <c r="J10" s="26"/>
      <c r="K10" s="26"/>
      <c r="L10" s="26"/>
      <c r="M10" s="26"/>
      <c r="N10" s="19"/>
      <c r="O10" s="19"/>
      <c r="P10" s="19"/>
      <c r="Q10" s="26"/>
      <c r="R10" s="26"/>
      <c r="S10" s="26"/>
      <c r="T10" s="19"/>
      <c r="U10" s="19"/>
      <c r="V10" s="19"/>
      <c r="W10" s="26"/>
      <c r="X10" s="26"/>
      <c r="Y10" s="26"/>
      <c r="Z10" s="19"/>
      <c r="AA10" s="19"/>
      <c r="AB10" s="19"/>
      <c r="AC10" s="19">
        <f t="shared" si="0"/>
        <v>0</v>
      </c>
      <c r="AD10" s="19">
        <f t="shared" si="0"/>
        <v>0</v>
      </c>
      <c r="AE10" s="21">
        <f t="shared" si="0"/>
        <v>0</v>
      </c>
      <c r="AF10" s="27"/>
    </row>
    <row r="11" spans="1:32">
      <c r="A11" s="28"/>
      <c r="B11" s="109" t="s">
        <v>24</v>
      </c>
      <c r="C11" s="110"/>
      <c r="D11" s="110"/>
      <c r="E11" s="110"/>
      <c r="F11" s="110"/>
      <c r="G11" s="111"/>
      <c r="H11" s="29"/>
      <c r="I11" s="29"/>
      <c r="J11" s="29"/>
      <c r="K11" s="29"/>
      <c r="L11" s="29"/>
      <c r="M11" s="29"/>
      <c r="N11" s="30"/>
      <c r="O11" s="30"/>
      <c r="P11" s="30"/>
      <c r="Q11" s="29"/>
      <c r="R11" s="29"/>
      <c r="S11" s="29"/>
      <c r="T11" s="19"/>
      <c r="U11" s="19"/>
      <c r="V11" s="19"/>
      <c r="W11" s="29"/>
      <c r="X11" s="29"/>
      <c r="Y11" s="29"/>
      <c r="Z11" s="19"/>
      <c r="AA11" s="19"/>
      <c r="AB11" s="19"/>
      <c r="AC11" s="19">
        <f t="shared" si="0"/>
        <v>0</v>
      </c>
      <c r="AD11" s="19">
        <f t="shared" si="0"/>
        <v>0</v>
      </c>
      <c r="AE11" s="21">
        <f t="shared" si="0"/>
        <v>0</v>
      </c>
      <c r="AF11" s="31"/>
    </row>
    <row r="12" spans="1:32" s="1" customFormat="1">
      <c r="A12" s="14"/>
      <c r="B12" s="32" t="s">
        <v>25</v>
      </c>
      <c r="C12" s="33"/>
      <c r="D12" s="34"/>
      <c r="E12" s="33"/>
      <c r="F12" s="33"/>
      <c r="G12" s="33"/>
      <c r="H12" s="34">
        <f t="shared" ref="H12:AE12" si="1">SUM(H9:H11)</f>
        <v>0</v>
      </c>
      <c r="I12" s="34">
        <f t="shared" si="1"/>
        <v>0</v>
      </c>
      <c r="J12" s="34">
        <f t="shared" si="1"/>
        <v>0</v>
      </c>
      <c r="K12" s="34">
        <f t="shared" si="1"/>
        <v>0</v>
      </c>
      <c r="L12" s="34">
        <f t="shared" si="1"/>
        <v>0</v>
      </c>
      <c r="M12" s="34">
        <f t="shared" si="1"/>
        <v>0</v>
      </c>
      <c r="N12" s="34">
        <f t="shared" si="1"/>
        <v>0</v>
      </c>
      <c r="O12" s="34">
        <f t="shared" si="1"/>
        <v>0</v>
      </c>
      <c r="P12" s="34">
        <f t="shared" si="1"/>
        <v>0</v>
      </c>
      <c r="Q12" s="34">
        <f t="shared" si="1"/>
        <v>0</v>
      </c>
      <c r="R12" s="34">
        <f t="shared" si="1"/>
        <v>0</v>
      </c>
      <c r="S12" s="34">
        <f t="shared" si="1"/>
        <v>0</v>
      </c>
      <c r="T12" s="34">
        <f t="shared" si="1"/>
        <v>0</v>
      </c>
      <c r="U12" s="34">
        <f t="shared" si="1"/>
        <v>0</v>
      </c>
      <c r="V12" s="34">
        <f t="shared" si="1"/>
        <v>0</v>
      </c>
      <c r="W12" s="34">
        <f t="shared" si="1"/>
        <v>0</v>
      </c>
      <c r="X12" s="34">
        <f t="shared" si="1"/>
        <v>0</v>
      </c>
      <c r="Y12" s="34">
        <f t="shared" si="1"/>
        <v>0</v>
      </c>
      <c r="Z12" s="34">
        <f t="shared" si="1"/>
        <v>0</v>
      </c>
      <c r="AA12" s="34">
        <f t="shared" si="1"/>
        <v>0</v>
      </c>
      <c r="AB12" s="34">
        <f t="shared" si="1"/>
        <v>0</v>
      </c>
      <c r="AC12" s="34">
        <f t="shared" si="1"/>
        <v>0</v>
      </c>
      <c r="AD12" s="34">
        <f t="shared" si="1"/>
        <v>0</v>
      </c>
      <c r="AE12" s="35">
        <f t="shared" si="1"/>
        <v>0</v>
      </c>
      <c r="AF12" s="36" t="s">
        <v>25</v>
      </c>
    </row>
    <row r="13" spans="1:32" ht="22.5" customHeight="1">
      <c r="A13" s="14" t="s">
        <v>26</v>
      </c>
      <c r="B13" s="121" t="s">
        <v>27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3"/>
      <c r="AF13" s="15"/>
    </row>
    <row r="14" spans="1:32" ht="76.5">
      <c r="A14" s="16">
        <v>1</v>
      </c>
      <c r="B14" s="37" t="s">
        <v>28</v>
      </c>
      <c r="C14" s="38" t="s">
        <v>29</v>
      </c>
      <c r="D14" s="19">
        <v>42092000</v>
      </c>
      <c r="E14" s="39" t="s">
        <v>30</v>
      </c>
      <c r="F14" s="20">
        <v>44920</v>
      </c>
      <c r="G14" s="38" t="s">
        <v>31</v>
      </c>
      <c r="H14" s="19">
        <v>39000000</v>
      </c>
      <c r="I14" s="19"/>
      <c r="J14" s="19"/>
      <c r="K14" s="19"/>
      <c r="L14" s="19"/>
      <c r="M14" s="19"/>
      <c r="N14" s="19">
        <f>K14+'[1]район 01.12.2020'!N14</f>
        <v>0</v>
      </c>
      <c r="O14" s="19">
        <f>L14+'[1]район 01.12.2020'!O14</f>
        <v>232360.22</v>
      </c>
      <c r="P14" s="19"/>
      <c r="Q14" s="19"/>
      <c r="R14" s="19">
        <f>L14</f>
        <v>0</v>
      </c>
      <c r="S14" s="19"/>
      <c r="T14" s="19">
        <f>Q14+'[1]район 01.12.2020'!T14</f>
        <v>39000000</v>
      </c>
      <c r="U14" s="19">
        <f>R14+'[1]район 01.12.2020'!U14</f>
        <v>232360.22</v>
      </c>
      <c r="V14" s="19"/>
      <c r="W14" s="19"/>
      <c r="X14" s="19"/>
      <c r="Y14" s="19"/>
      <c r="Z14" s="19"/>
      <c r="AA14" s="19"/>
      <c r="AB14" s="19"/>
      <c r="AC14" s="19">
        <f t="shared" ref="AC14:AE15" si="2">H14+N14-T14-Z14</f>
        <v>0</v>
      </c>
      <c r="AD14" s="19">
        <f t="shared" si="2"/>
        <v>0</v>
      </c>
      <c r="AE14" s="21">
        <f t="shared" si="2"/>
        <v>0</v>
      </c>
      <c r="AF14" s="40" t="str">
        <f>B14</f>
        <v>№ 2019/08 (8637/0/19069) от 30.09.2019 года
7,97385 %</v>
      </c>
    </row>
    <row r="15" spans="1:32" ht="76.5">
      <c r="A15" s="16">
        <v>2</v>
      </c>
      <c r="B15" s="37" t="s">
        <v>32</v>
      </c>
      <c r="C15" s="41" t="s">
        <v>33</v>
      </c>
      <c r="D15" s="19">
        <v>65300000</v>
      </c>
      <c r="E15" s="39" t="s">
        <v>30</v>
      </c>
      <c r="F15" s="20">
        <v>44920</v>
      </c>
      <c r="G15" s="38" t="s">
        <v>31</v>
      </c>
      <c r="H15" s="19">
        <v>0</v>
      </c>
      <c r="I15" s="19"/>
      <c r="J15" s="19"/>
      <c r="K15" s="19">
        <f>65300000</f>
        <v>65300000</v>
      </c>
      <c r="L15" s="19"/>
      <c r="M15" s="19"/>
      <c r="N15" s="19">
        <f>K15+'[1]район 01.12.2020'!N15</f>
        <v>65300000</v>
      </c>
      <c r="O15" s="19">
        <f>L15+'[1]район 01.12.2020'!O15</f>
        <v>0</v>
      </c>
      <c r="P15" s="19"/>
      <c r="Q15" s="19"/>
      <c r="R15" s="19">
        <f>L15</f>
        <v>0</v>
      </c>
      <c r="S15" s="19"/>
      <c r="T15" s="19">
        <f>Q15+'[1]район 01.12.2020'!T15</f>
        <v>0</v>
      </c>
      <c r="U15" s="19">
        <f>R15+'[1]район 01.12.2020'!U15</f>
        <v>0</v>
      </c>
      <c r="V15" s="19"/>
      <c r="W15" s="19"/>
      <c r="X15" s="19"/>
      <c r="Y15" s="19"/>
      <c r="Z15" s="19"/>
      <c r="AA15" s="19"/>
      <c r="AB15" s="19"/>
      <c r="AC15" s="19">
        <f t="shared" si="2"/>
        <v>65300000</v>
      </c>
      <c r="AD15" s="19">
        <f t="shared" si="2"/>
        <v>0</v>
      </c>
      <c r="AE15" s="21">
        <f t="shared" si="2"/>
        <v>0</v>
      </c>
      <c r="AF15" s="40" t="str">
        <f>B15</f>
        <v>№ 2020/24 от 22.12.2020 года
6,48 %</v>
      </c>
    </row>
    <row r="16" spans="1:32">
      <c r="A16" s="16"/>
      <c r="B16" s="37"/>
      <c r="C16" s="38"/>
      <c r="D16" s="19"/>
      <c r="E16" s="39"/>
      <c r="F16" s="20"/>
      <c r="G16" s="3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21"/>
      <c r="AF16" s="40"/>
    </row>
    <row r="17" spans="1:32">
      <c r="A17" s="23"/>
      <c r="B17" s="24"/>
      <c r="C17" s="25"/>
      <c r="D17" s="26"/>
      <c r="E17" s="42"/>
      <c r="F17" s="42"/>
      <c r="G17" s="42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19">
        <f t="shared" ref="AC17:AE18" si="3">H17+N17-T17-Z17</f>
        <v>0</v>
      </c>
      <c r="AD17" s="19">
        <f t="shared" si="3"/>
        <v>0</v>
      </c>
      <c r="AE17" s="21">
        <f t="shared" si="3"/>
        <v>0</v>
      </c>
      <c r="AF17" s="27"/>
    </row>
    <row r="18" spans="1:32">
      <c r="A18" s="28"/>
      <c r="B18" s="109" t="s">
        <v>34</v>
      </c>
      <c r="C18" s="110"/>
      <c r="D18" s="110"/>
      <c r="E18" s="110"/>
      <c r="F18" s="110"/>
      <c r="G18" s="111"/>
      <c r="H18" s="29"/>
      <c r="I18" s="29"/>
      <c r="J18" s="29"/>
      <c r="K18" s="29"/>
      <c r="L18" s="29"/>
      <c r="M18" s="29"/>
      <c r="N18" s="26"/>
      <c r="O18" s="29"/>
      <c r="P18" s="29"/>
      <c r="Q18" s="29"/>
      <c r="R18" s="29"/>
      <c r="S18" s="29"/>
      <c r="T18" s="26"/>
      <c r="U18" s="26"/>
      <c r="V18" s="26"/>
      <c r="W18" s="29"/>
      <c r="X18" s="29"/>
      <c r="Y18" s="29"/>
      <c r="Z18" s="26"/>
      <c r="AA18" s="26"/>
      <c r="AB18" s="26"/>
      <c r="AC18" s="19">
        <f t="shared" si="3"/>
        <v>0</v>
      </c>
      <c r="AD18" s="19">
        <f t="shared" si="3"/>
        <v>0</v>
      </c>
      <c r="AE18" s="21">
        <f t="shared" si="3"/>
        <v>0</v>
      </c>
      <c r="AF18" s="31"/>
    </row>
    <row r="19" spans="1:32" s="46" customFormat="1">
      <c r="A19" s="43"/>
      <c r="B19" s="44" t="s">
        <v>35</v>
      </c>
      <c r="C19" s="34"/>
      <c r="D19" s="34"/>
      <c r="E19" s="34"/>
      <c r="F19" s="34"/>
      <c r="G19" s="34"/>
      <c r="H19" s="34">
        <f t="shared" ref="H19:AE19" si="4">SUM(H14:H18)</f>
        <v>39000000</v>
      </c>
      <c r="I19" s="34">
        <f t="shared" si="4"/>
        <v>0</v>
      </c>
      <c r="J19" s="34">
        <f t="shared" si="4"/>
        <v>0</v>
      </c>
      <c r="K19" s="34">
        <f t="shared" si="4"/>
        <v>65300000</v>
      </c>
      <c r="L19" s="34">
        <f t="shared" si="4"/>
        <v>0</v>
      </c>
      <c r="M19" s="34">
        <f t="shared" si="4"/>
        <v>0</v>
      </c>
      <c r="N19" s="34">
        <f t="shared" si="4"/>
        <v>65300000</v>
      </c>
      <c r="O19" s="34">
        <f t="shared" si="4"/>
        <v>232360.22</v>
      </c>
      <c r="P19" s="34">
        <f t="shared" si="4"/>
        <v>0</v>
      </c>
      <c r="Q19" s="34">
        <f t="shared" si="4"/>
        <v>0</v>
      </c>
      <c r="R19" s="34">
        <f t="shared" si="4"/>
        <v>0</v>
      </c>
      <c r="S19" s="34">
        <f t="shared" si="4"/>
        <v>0</v>
      </c>
      <c r="T19" s="34">
        <f t="shared" si="4"/>
        <v>39000000</v>
      </c>
      <c r="U19" s="34">
        <f t="shared" si="4"/>
        <v>232360.22</v>
      </c>
      <c r="V19" s="34">
        <f t="shared" si="4"/>
        <v>0</v>
      </c>
      <c r="W19" s="34">
        <f t="shared" si="4"/>
        <v>0</v>
      </c>
      <c r="X19" s="34">
        <f t="shared" si="4"/>
        <v>0</v>
      </c>
      <c r="Y19" s="34">
        <f t="shared" si="4"/>
        <v>0</v>
      </c>
      <c r="Z19" s="34">
        <f t="shared" si="4"/>
        <v>0</v>
      </c>
      <c r="AA19" s="34">
        <f t="shared" si="4"/>
        <v>0</v>
      </c>
      <c r="AB19" s="34">
        <f t="shared" si="4"/>
        <v>0</v>
      </c>
      <c r="AC19" s="34">
        <f t="shared" si="4"/>
        <v>65300000</v>
      </c>
      <c r="AD19" s="34">
        <f t="shared" si="4"/>
        <v>0</v>
      </c>
      <c r="AE19" s="35">
        <f t="shared" si="4"/>
        <v>0</v>
      </c>
      <c r="AF19" s="45" t="s">
        <v>35</v>
      </c>
    </row>
    <row r="20" spans="1:32" ht="22.5" customHeight="1">
      <c r="A20" s="14" t="s">
        <v>36</v>
      </c>
      <c r="B20" s="121" t="s">
        <v>37</v>
      </c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3"/>
      <c r="AF20" s="31"/>
    </row>
    <row r="21" spans="1:32" ht="20.25" customHeight="1">
      <c r="A21" s="14"/>
      <c r="B21" s="47" t="s">
        <v>38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9"/>
      <c r="AF21" s="50" t="s">
        <v>38</v>
      </c>
    </row>
    <row r="22" spans="1:32">
      <c r="A22" s="16">
        <v>1</v>
      </c>
      <c r="B22" s="51"/>
      <c r="C22" s="52"/>
      <c r="D22" s="19"/>
      <c r="E22" s="52"/>
      <c r="F22" s="20"/>
      <c r="G22" s="52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21"/>
      <c r="AF22" s="53"/>
    </row>
    <row r="23" spans="1:32" ht="14.25" customHeight="1">
      <c r="A23" s="16"/>
      <c r="B23" s="51"/>
      <c r="C23" s="52"/>
      <c r="D23" s="19"/>
      <c r="E23" s="52"/>
      <c r="F23" s="20"/>
      <c r="G23" s="52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>
        <f t="shared" ref="AC23:AE24" si="5">H23+N23-T23-Z23</f>
        <v>0</v>
      </c>
      <c r="AD23" s="19">
        <f t="shared" si="5"/>
        <v>0</v>
      </c>
      <c r="AE23" s="21">
        <f t="shared" si="5"/>
        <v>0</v>
      </c>
      <c r="AF23" s="53"/>
    </row>
    <row r="24" spans="1:32" ht="14.25" customHeight="1">
      <c r="A24" s="16"/>
      <c r="B24" s="51"/>
      <c r="C24" s="52"/>
      <c r="D24" s="19"/>
      <c r="E24" s="52"/>
      <c r="F24" s="20"/>
      <c r="G24" s="52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>
        <f t="shared" si="5"/>
        <v>0</v>
      </c>
      <c r="AD24" s="19">
        <f t="shared" si="5"/>
        <v>0</v>
      </c>
      <c r="AE24" s="21">
        <f t="shared" si="5"/>
        <v>0</v>
      </c>
      <c r="AF24" s="53"/>
    </row>
    <row r="25" spans="1:32" ht="14.25" hidden="1" customHeight="1">
      <c r="A25" s="16"/>
      <c r="B25" s="51"/>
      <c r="C25" s="52"/>
      <c r="D25" s="19"/>
      <c r="E25" s="52"/>
      <c r="F25" s="20"/>
      <c r="G25" s="52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21"/>
      <c r="AF25" s="54">
        <f>B25</f>
        <v>0</v>
      </c>
    </row>
    <row r="26" spans="1:32" ht="14.25" hidden="1" customHeight="1">
      <c r="A26" s="16"/>
      <c r="B26" s="51"/>
      <c r="C26" s="52"/>
      <c r="D26" s="19"/>
      <c r="E26" s="52"/>
      <c r="F26" s="20"/>
      <c r="G26" s="5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21"/>
      <c r="AF26" s="54">
        <f>B26</f>
        <v>0</v>
      </c>
    </row>
    <row r="27" spans="1:32">
      <c r="A27" s="16"/>
      <c r="B27" s="51"/>
      <c r="C27" s="55"/>
      <c r="D27" s="19"/>
      <c r="E27" s="52"/>
      <c r="F27" s="20"/>
      <c r="G27" s="52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21"/>
      <c r="AF27" s="54"/>
    </row>
    <row r="28" spans="1:32" s="1" customFormat="1">
      <c r="A28" s="56"/>
      <c r="B28" s="57" t="s">
        <v>39</v>
      </c>
      <c r="C28" s="58"/>
      <c r="D28" s="59"/>
      <c r="E28" s="58"/>
      <c r="F28" s="20"/>
      <c r="G28" s="58"/>
      <c r="H28" s="59">
        <f t="shared" ref="H28:AE28" si="6">SUM(H22:H27)</f>
        <v>0</v>
      </c>
      <c r="I28" s="59">
        <f t="shared" si="6"/>
        <v>0</v>
      </c>
      <c r="J28" s="59">
        <f t="shared" si="6"/>
        <v>0</v>
      </c>
      <c r="K28" s="59">
        <f t="shared" si="6"/>
        <v>0</v>
      </c>
      <c r="L28" s="59">
        <f t="shared" si="6"/>
        <v>0</v>
      </c>
      <c r="M28" s="59">
        <f t="shared" si="6"/>
        <v>0</v>
      </c>
      <c r="N28" s="59">
        <f t="shared" si="6"/>
        <v>0</v>
      </c>
      <c r="O28" s="59">
        <f t="shared" si="6"/>
        <v>0</v>
      </c>
      <c r="P28" s="59">
        <f t="shared" si="6"/>
        <v>0</v>
      </c>
      <c r="Q28" s="59">
        <f t="shared" si="6"/>
        <v>0</v>
      </c>
      <c r="R28" s="59">
        <f t="shared" si="6"/>
        <v>0</v>
      </c>
      <c r="S28" s="59">
        <f t="shared" si="6"/>
        <v>0</v>
      </c>
      <c r="T28" s="59">
        <f t="shared" si="6"/>
        <v>0</v>
      </c>
      <c r="U28" s="59">
        <f t="shared" si="6"/>
        <v>0</v>
      </c>
      <c r="V28" s="59">
        <f t="shared" si="6"/>
        <v>0</v>
      </c>
      <c r="W28" s="59">
        <f t="shared" si="6"/>
        <v>0</v>
      </c>
      <c r="X28" s="59">
        <f t="shared" si="6"/>
        <v>0</v>
      </c>
      <c r="Y28" s="59">
        <f t="shared" si="6"/>
        <v>0</v>
      </c>
      <c r="Z28" s="59">
        <f t="shared" si="6"/>
        <v>0</v>
      </c>
      <c r="AA28" s="59">
        <f t="shared" si="6"/>
        <v>0</v>
      </c>
      <c r="AB28" s="59">
        <f t="shared" si="6"/>
        <v>0</v>
      </c>
      <c r="AC28" s="59">
        <f t="shared" si="6"/>
        <v>0</v>
      </c>
      <c r="AD28" s="59">
        <f t="shared" si="6"/>
        <v>0</v>
      </c>
      <c r="AE28" s="60">
        <f t="shared" si="6"/>
        <v>0</v>
      </c>
      <c r="AF28" s="61" t="s">
        <v>39</v>
      </c>
    </row>
    <row r="29" spans="1:32">
      <c r="A29" s="62"/>
      <c r="B29" s="63" t="s">
        <v>40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5"/>
      <c r="AF29" s="66" t="s">
        <v>40</v>
      </c>
    </row>
    <row r="30" spans="1:32">
      <c r="A30" s="16"/>
      <c r="B30" s="67"/>
      <c r="C30" s="52"/>
      <c r="D30" s="19"/>
      <c r="E30" s="52"/>
      <c r="F30" s="20"/>
      <c r="G30" s="38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21"/>
      <c r="AF30" s="53"/>
    </row>
    <row r="31" spans="1:32">
      <c r="A31" s="16"/>
      <c r="B31" s="68"/>
      <c r="C31" s="52"/>
      <c r="D31" s="19"/>
      <c r="E31" s="52"/>
      <c r="F31" s="20"/>
      <c r="G31" s="38"/>
      <c r="H31" s="19"/>
      <c r="I31" s="19"/>
      <c r="J31" s="19"/>
      <c r="K31" s="19"/>
      <c r="L31" s="19"/>
      <c r="M31" s="19"/>
      <c r="N31" s="19">
        <f>K31+'[1]район 01.12.2020'!N31</f>
        <v>0</v>
      </c>
      <c r="O31" s="19">
        <f>L31+'[1]район 01.12.2020'!O31</f>
        <v>0</v>
      </c>
      <c r="P31" s="19"/>
      <c r="Q31" s="19"/>
      <c r="R31" s="19">
        <f>L31</f>
        <v>0</v>
      </c>
      <c r="S31" s="19"/>
      <c r="T31" s="19">
        <f>Q31+'[1]район 01.12.2020'!T31</f>
        <v>0</v>
      </c>
      <c r="U31" s="19">
        <f>R31+'[1]район 01.12.2020'!U31</f>
        <v>0</v>
      </c>
      <c r="V31" s="19"/>
      <c r="W31" s="19"/>
      <c r="X31" s="19"/>
      <c r="Y31" s="19"/>
      <c r="Z31" s="19"/>
      <c r="AA31" s="19"/>
      <c r="AB31" s="19"/>
      <c r="AC31" s="19">
        <f>H31+N31-T31-Z31</f>
        <v>0</v>
      </c>
      <c r="AD31" s="19">
        <f>I31+O31-U31-AA31</f>
        <v>0</v>
      </c>
      <c r="AE31" s="21">
        <f>J31+P31-V31-AB31</f>
        <v>0</v>
      </c>
      <c r="AF31" s="53">
        <f>B31</f>
        <v>0</v>
      </c>
    </row>
    <row r="32" spans="1:32">
      <c r="A32" s="16"/>
      <c r="B32" s="51"/>
      <c r="C32" s="52"/>
      <c r="D32" s="19"/>
      <c r="E32" s="52"/>
      <c r="F32" s="20"/>
      <c r="G32" s="52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21"/>
      <c r="AF32" s="54"/>
    </row>
    <row r="33" spans="1:32" hidden="1">
      <c r="A33" s="16"/>
      <c r="B33" s="51"/>
      <c r="C33" s="52"/>
      <c r="D33" s="19"/>
      <c r="E33" s="52"/>
      <c r="F33" s="20"/>
      <c r="G33" s="52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21"/>
      <c r="AF33" s="54">
        <f>B33</f>
        <v>0</v>
      </c>
    </row>
    <row r="34" spans="1:32" hidden="1">
      <c r="A34" s="16"/>
      <c r="B34" s="51"/>
      <c r="C34" s="52"/>
      <c r="D34" s="19"/>
      <c r="E34" s="52"/>
      <c r="F34" s="20"/>
      <c r="G34" s="5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21"/>
      <c r="AF34" s="54">
        <f>B34</f>
        <v>0</v>
      </c>
    </row>
    <row r="35" spans="1:32" hidden="1">
      <c r="A35" s="23"/>
      <c r="B35" s="69"/>
      <c r="C35" s="70"/>
      <c r="D35" s="26"/>
      <c r="E35" s="70"/>
      <c r="F35" s="20"/>
      <c r="G35" s="70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19"/>
      <c r="AD35" s="19"/>
      <c r="AE35" s="21"/>
      <c r="AF35" s="71">
        <f>B35</f>
        <v>0</v>
      </c>
    </row>
    <row r="36" spans="1:32">
      <c r="A36" s="28"/>
      <c r="B36" s="128" t="s">
        <v>41</v>
      </c>
      <c r="C36" s="129"/>
      <c r="D36" s="129"/>
      <c r="E36" s="129"/>
      <c r="F36" s="129"/>
      <c r="G36" s="130"/>
      <c r="H36" s="29"/>
      <c r="I36" s="29"/>
      <c r="J36" s="29"/>
      <c r="K36" s="29"/>
      <c r="L36" s="29"/>
      <c r="M36" s="29"/>
      <c r="N36" s="26"/>
      <c r="O36" s="26"/>
      <c r="P36" s="26"/>
      <c r="Q36" s="29"/>
      <c r="R36" s="29"/>
      <c r="S36" s="29"/>
      <c r="T36" s="26"/>
      <c r="U36" s="26"/>
      <c r="V36" s="26"/>
      <c r="W36" s="29"/>
      <c r="X36" s="29"/>
      <c r="Y36" s="29"/>
      <c r="Z36" s="26"/>
      <c r="AA36" s="26"/>
      <c r="AB36" s="26"/>
      <c r="AC36" s="19"/>
      <c r="AD36" s="19"/>
      <c r="AE36" s="21"/>
      <c r="AF36" s="31"/>
    </row>
    <row r="37" spans="1:32" s="1" customFormat="1">
      <c r="A37" s="72"/>
      <c r="B37" s="57" t="s">
        <v>42</v>
      </c>
      <c r="C37" s="73"/>
      <c r="D37" s="74"/>
      <c r="E37" s="73"/>
      <c r="F37" s="73"/>
      <c r="G37" s="73"/>
      <c r="H37" s="74">
        <f t="shared" ref="H37:AB37" si="7">SUM(H30:H36)</f>
        <v>0</v>
      </c>
      <c r="I37" s="74">
        <f t="shared" si="7"/>
        <v>0</v>
      </c>
      <c r="J37" s="74">
        <f t="shared" si="7"/>
        <v>0</v>
      </c>
      <c r="K37" s="74">
        <f t="shared" si="7"/>
        <v>0</v>
      </c>
      <c r="L37" s="74">
        <f t="shared" si="7"/>
        <v>0</v>
      </c>
      <c r="M37" s="74">
        <f t="shared" si="7"/>
        <v>0</v>
      </c>
      <c r="N37" s="74">
        <f t="shared" si="7"/>
        <v>0</v>
      </c>
      <c r="O37" s="74">
        <f t="shared" si="7"/>
        <v>0</v>
      </c>
      <c r="P37" s="74">
        <f t="shared" si="7"/>
        <v>0</v>
      </c>
      <c r="Q37" s="74">
        <f t="shared" si="7"/>
        <v>0</v>
      </c>
      <c r="R37" s="74">
        <f t="shared" si="7"/>
        <v>0</v>
      </c>
      <c r="S37" s="74">
        <f t="shared" si="7"/>
        <v>0</v>
      </c>
      <c r="T37" s="74">
        <f t="shared" si="7"/>
        <v>0</v>
      </c>
      <c r="U37" s="74">
        <f t="shared" si="7"/>
        <v>0</v>
      </c>
      <c r="V37" s="74">
        <f t="shared" si="7"/>
        <v>0</v>
      </c>
      <c r="W37" s="74">
        <f t="shared" si="7"/>
        <v>0</v>
      </c>
      <c r="X37" s="74">
        <f t="shared" si="7"/>
        <v>0</v>
      </c>
      <c r="Y37" s="74">
        <f t="shared" si="7"/>
        <v>0</v>
      </c>
      <c r="Z37" s="74">
        <f t="shared" si="7"/>
        <v>0</v>
      </c>
      <c r="AA37" s="74">
        <f t="shared" si="7"/>
        <v>0</v>
      </c>
      <c r="AB37" s="74">
        <f t="shared" si="7"/>
        <v>0</v>
      </c>
      <c r="AC37" s="59">
        <f>H37+N37-T37-Z37</f>
        <v>0</v>
      </c>
      <c r="AD37" s="59">
        <f>I37+O37-U37-AA37</f>
        <v>0</v>
      </c>
      <c r="AE37" s="75">
        <f>J37+S37-V37-AB37</f>
        <v>0</v>
      </c>
      <c r="AF37" s="61" t="s">
        <v>42</v>
      </c>
    </row>
    <row r="38" spans="1:32" s="1" customFormat="1">
      <c r="A38" s="14"/>
      <c r="B38" s="76" t="s">
        <v>43</v>
      </c>
      <c r="C38" s="77"/>
      <c r="D38" s="34"/>
      <c r="E38" s="77"/>
      <c r="F38" s="77"/>
      <c r="G38" s="77"/>
      <c r="H38" s="34">
        <f t="shared" ref="H38:AE38" si="8">H28+H37</f>
        <v>0</v>
      </c>
      <c r="I38" s="34">
        <f t="shared" si="8"/>
        <v>0</v>
      </c>
      <c r="J38" s="34">
        <f t="shared" si="8"/>
        <v>0</v>
      </c>
      <c r="K38" s="34">
        <f t="shared" si="8"/>
        <v>0</v>
      </c>
      <c r="L38" s="34">
        <f t="shared" si="8"/>
        <v>0</v>
      </c>
      <c r="M38" s="34">
        <f t="shared" si="8"/>
        <v>0</v>
      </c>
      <c r="N38" s="34">
        <f t="shared" si="8"/>
        <v>0</v>
      </c>
      <c r="O38" s="34">
        <f t="shared" si="8"/>
        <v>0</v>
      </c>
      <c r="P38" s="34">
        <f t="shared" si="8"/>
        <v>0</v>
      </c>
      <c r="Q38" s="34">
        <f t="shared" si="8"/>
        <v>0</v>
      </c>
      <c r="R38" s="34">
        <f t="shared" si="8"/>
        <v>0</v>
      </c>
      <c r="S38" s="34">
        <f t="shared" si="8"/>
        <v>0</v>
      </c>
      <c r="T38" s="34">
        <f t="shared" si="8"/>
        <v>0</v>
      </c>
      <c r="U38" s="34">
        <f t="shared" si="8"/>
        <v>0</v>
      </c>
      <c r="V38" s="34">
        <f t="shared" si="8"/>
        <v>0</v>
      </c>
      <c r="W38" s="34">
        <f t="shared" si="8"/>
        <v>0</v>
      </c>
      <c r="X38" s="34">
        <f t="shared" si="8"/>
        <v>0</v>
      </c>
      <c r="Y38" s="34">
        <f t="shared" si="8"/>
        <v>0</v>
      </c>
      <c r="Z38" s="34">
        <f t="shared" si="8"/>
        <v>0</v>
      </c>
      <c r="AA38" s="34">
        <f t="shared" si="8"/>
        <v>0</v>
      </c>
      <c r="AB38" s="34">
        <f t="shared" si="8"/>
        <v>0</v>
      </c>
      <c r="AC38" s="34">
        <f t="shared" si="8"/>
        <v>0</v>
      </c>
      <c r="AD38" s="34">
        <f t="shared" si="8"/>
        <v>0</v>
      </c>
      <c r="AE38" s="35">
        <f t="shared" si="8"/>
        <v>0</v>
      </c>
      <c r="AF38" s="66" t="s">
        <v>43</v>
      </c>
    </row>
    <row r="39" spans="1:32" ht="22.5" customHeight="1">
      <c r="A39" s="14" t="s">
        <v>44</v>
      </c>
      <c r="B39" s="131" t="s">
        <v>45</v>
      </c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3"/>
      <c r="AF39" s="15"/>
    </row>
    <row r="40" spans="1:32">
      <c r="A40" s="16"/>
      <c r="B40" s="51"/>
      <c r="C40" s="52"/>
      <c r="D40" s="19"/>
      <c r="E40" s="52"/>
      <c r="F40" s="20"/>
      <c r="G40" s="52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>
        <f t="shared" ref="AC40:AE42" si="9">H40+N40-T40-Z40</f>
        <v>0</v>
      </c>
      <c r="AD40" s="19">
        <f t="shared" si="9"/>
        <v>0</v>
      </c>
      <c r="AE40" s="21">
        <f t="shared" si="9"/>
        <v>0</v>
      </c>
      <c r="AF40" s="54"/>
    </row>
    <row r="41" spans="1:32">
      <c r="A41" s="28"/>
      <c r="B41" s="78"/>
      <c r="C41" s="79"/>
      <c r="D41" s="29"/>
      <c r="E41" s="79"/>
      <c r="F41" s="20"/>
      <c r="G41" s="79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19">
        <f t="shared" si="9"/>
        <v>0</v>
      </c>
      <c r="AD41" s="19">
        <f t="shared" si="9"/>
        <v>0</v>
      </c>
      <c r="AE41" s="21">
        <f t="shared" si="9"/>
        <v>0</v>
      </c>
      <c r="AF41" s="80"/>
    </row>
    <row r="42" spans="1:32">
      <c r="A42" s="28"/>
      <c r="B42" s="134" t="s">
        <v>46</v>
      </c>
      <c r="C42" s="135"/>
      <c r="D42" s="135"/>
      <c r="E42" s="135"/>
      <c r="F42" s="135"/>
      <c r="G42" s="136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30">
        <f t="shared" si="9"/>
        <v>0</v>
      </c>
      <c r="AD42" s="30">
        <f t="shared" si="9"/>
        <v>0</v>
      </c>
      <c r="AE42" s="81">
        <f t="shared" si="9"/>
        <v>0</v>
      </c>
      <c r="AF42" s="31"/>
    </row>
    <row r="43" spans="1:32" s="1" customFormat="1">
      <c r="A43" s="14"/>
      <c r="B43" s="76" t="s">
        <v>47</v>
      </c>
      <c r="C43" s="77"/>
      <c r="D43" s="34"/>
      <c r="E43" s="77"/>
      <c r="F43" s="77"/>
      <c r="G43" s="77"/>
      <c r="H43" s="34">
        <f t="shared" ref="H43:AE43" si="10">SUM(H40:H42)</f>
        <v>0</v>
      </c>
      <c r="I43" s="34">
        <f t="shared" si="10"/>
        <v>0</v>
      </c>
      <c r="J43" s="34">
        <f t="shared" si="10"/>
        <v>0</v>
      </c>
      <c r="K43" s="34">
        <f t="shared" si="10"/>
        <v>0</v>
      </c>
      <c r="L43" s="34">
        <f t="shared" si="10"/>
        <v>0</v>
      </c>
      <c r="M43" s="34">
        <f t="shared" si="10"/>
        <v>0</v>
      </c>
      <c r="N43" s="34">
        <f t="shared" si="10"/>
        <v>0</v>
      </c>
      <c r="O43" s="34">
        <f t="shared" si="10"/>
        <v>0</v>
      </c>
      <c r="P43" s="34">
        <f t="shared" si="10"/>
        <v>0</v>
      </c>
      <c r="Q43" s="34">
        <f t="shared" si="10"/>
        <v>0</v>
      </c>
      <c r="R43" s="34">
        <f t="shared" si="10"/>
        <v>0</v>
      </c>
      <c r="S43" s="34">
        <f t="shared" si="10"/>
        <v>0</v>
      </c>
      <c r="T43" s="34">
        <f t="shared" si="10"/>
        <v>0</v>
      </c>
      <c r="U43" s="34">
        <f t="shared" si="10"/>
        <v>0</v>
      </c>
      <c r="V43" s="34">
        <f t="shared" si="10"/>
        <v>0</v>
      </c>
      <c r="W43" s="34">
        <f t="shared" si="10"/>
        <v>0</v>
      </c>
      <c r="X43" s="34">
        <f t="shared" si="10"/>
        <v>0</v>
      </c>
      <c r="Y43" s="34">
        <f t="shared" si="10"/>
        <v>0</v>
      </c>
      <c r="Z43" s="34">
        <f t="shared" si="10"/>
        <v>0</v>
      </c>
      <c r="AA43" s="34">
        <f t="shared" si="10"/>
        <v>0</v>
      </c>
      <c r="AB43" s="34">
        <f t="shared" si="10"/>
        <v>0</v>
      </c>
      <c r="AC43" s="34">
        <f t="shared" si="10"/>
        <v>0</v>
      </c>
      <c r="AD43" s="34">
        <f t="shared" si="10"/>
        <v>0</v>
      </c>
      <c r="AE43" s="35">
        <f t="shared" si="10"/>
        <v>0</v>
      </c>
      <c r="AF43" s="66" t="s">
        <v>47</v>
      </c>
    </row>
    <row r="44" spans="1:32" s="1" customFormat="1" ht="22.5" customHeight="1" thickBot="1">
      <c r="A44" s="82"/>
      <c r="B44" s="83" t="s">
        <v>48</v>
      </c>
      <c r="C44" s="84"/>
      <c r="D44" s="85"/>
      <c r="E44" s="84"/>
      <c r="F44" s="84"/>
      <c r="G44" s="84"/>
      <c r="H44" s="85">
        <f t="shared" ref="H44:AE44" si="11">H12+H19+H38+H43</f>
        <v>39000000</v>
      </c>
      <c r="I44" s="85">
        <f t="shared" si="11"/>
        <v>0</v>
      </c>
      <c r="J44" s="85">
        <f t="shared" si="11"/>
        <v>0</v>
      </c>
      <c r="K44" s="85">
        <f t="shared" si="11"/>
        <v>65300000</v>
      </c>
      <c r="L44" s="85">
        <f t="shared" si="11"/>
        <v>0</v>
      </c>
      <c r="M44" s="85">
        <f t="shared" si="11"/>
        <v>0</v>
      </c>
      <c r="N44" s="85">
        <f t="shared" si="11"/>
        <v>65300000</v>
      </c>
      <c r="O44" s="85">
        <f t="shared" si="11"/>
        <v>232360.22</v>
      </c>
      <c r="P44" s="85">
        <f t="shared" si="11"/>
        <v>0</v>
      </c>
      <c r="Q44" s="85">
        <f t="shared" si="11"/>
        <v>0</v>
      </c>
      <c r="R44" s="85">
        <f t="shared" si="11"/>
        <v>0</v>
      </c>
      <c r="S44" s="85">
        <f t="shared" si="11"/>
        <v>0</v>
      </c>
      <c r="T44" s="85">
        <f t="shared" si="11"/>
        <v>39000000</v>
      </c>
      <c r="U44" s="85">
        <f t="shared" si="11"/>
        <v>232360.22</v>
      </c>
      <c r="V44" s="85">
        <f t="shared" si="11"/>
        <v>0</v>
      </c>
      <c r="W44" s="85">
        <f t="shared" si="11"/>
        <v>0</v>
      </c>
      <c r="X44" s="85">
        <f t="shared" si="11"/>
        <v>0</v>
      </c>
      <c r="Y44" s="85">
        <f t="shared" si="11"/>
        <v>0</v>
      </c>
      <c r="Z44" s="85">
        <f t="shared" si="11"/>
        <v>0</v>
      </c>
      <c r="AA44" s="85">
        <f t="shared" si="11"/>
        <v>0</v>
      </c>
      <c r="AB44" s="85">
        <f t="shared" si="11"/>
        <v>0</v>
      </c>
      <c r="AC44" s="85">
        <f t="shared" si="11"/>
        <v>65300000</v>
      </c>
      <c r="AD44" s="85">
        <f t="shared" si="11"/>
        <v>0</v>
      </c>
      <c r="AE44" s="86">
        <f t="shared" si="11"/>
        <v>0</v>
      </c>
      <c r="AF44" s="87" t="s">
        <v>48</v>
      </c>
    </row>
    <row r="46" spans="1:32">
      <c r="B46" s="1" t="s">
        <v>49</v>
      </c>
    </row>
    <row r="47" spans="1:32" ht="25.5" customHeight="1">
      <c r="A47" s="88">
        <v>1</v>
      </c>
      <c r="B47" s="124" t="s">
        <v>50</v>
      </c>
      <c r="C47" s="125"/>
      <c r="D47" s="125"/>
      <c r="E47" s="125"/>
      <c r="F47" s="125"/>
      <c r="G47" s="125"/>
      <c r="H47" s="89">
        <f>SUM(H48:H50)</f>
        <v>65300000</v>
      </c>
    </row>
    <row r="48" spans="1:32" ht="13.5" customHeight="1">
      <c r="A48" s="88">
        <v>2</v>
      </c>
      <c r="B48" s="126" t="s">
        <v>51</v>
      </c>
      <c r="C48" s="127"/>
      <c r="D48" s="127"/>
      <c r="E48" s="127"/>
      <c r="F48" s="127"/>
      <c r="G48" s="127"/>
      <c r="H48" s="89">
        <v>0</v>
      </c>
    </row>
    <row r="49" spans="1:32" ht="13.5" customHeight="1">
      <c r="A49" s="88">
        <v>3</v>
      </c>
      <c r="B49" s="126" t="s">
        <v>52</v>
      </c>
      <c r="C49" s="127"/>
      <c r="D49" s="127"/>
      <c r="E49" s="127"/>
      <c r="F49" s="127"/>
      <c r="G49" s="127"/>
      <c r="H49" s="89">
        <v>65300000</v>
      </c>
    </row>
    <row r="50" spans="1:32" ht="13.5" customHeight="1">
      <c r="A50" s="88">
        <v>4</v>
      </c>
      <c r="B50" s="126" t="s">
        <v>53</v>
      </c>
      <c r="C50" s="127"/>
      <c r="D50" s="127"/>
      <c r="E50" s="127"/>
      <c r="F50" s="127"/>
      <c r="G50" s="127"/>
      <c r="H50" s="89">
        <v>0</v>
      </c>
    </row>
    <row r="51" spans="1:32" outlineLevel="1">
      <c r="X51" s="90"/>
      <c r="Y51" s="90"/>
      <c r="Z51" s="90"/>
      <c r="AA51" s="90"/>
    </row>
    <row r="52" spans="1:32" outlineLevel="1">
      <c r="C52" s="3" t="s">
        <v>54</v>
      </c>
      <c r="F52" s="91"/>
      <c r="G52" s="91"/>
      <c r="H52" s="3" t="s">
        <v>55</v>
      </c>
      <c r="I52" s="92"/>
      <c r="X52" s="90"/>
      <c r="Y52" s="90"/>
      <c r="Z52" s="90"/>
      <c r="AA52" s="90"/>
    </row>
    <row r="53" spans="1:32" outlineLevel="1">
      <c r="B53" s="3" t="s">
        <v>56</v>
      </c>
      <c r="F53" s="93" t="s">
        <v>57</v>
      </c>
      <c r="G53" s="93"/>
      <c r="H53" s="94" t="s">
        <v>58</v>
      </c>
      <c r="I53" s="92"/>
      <c r="X53" s="90"/>
      <c r="Y53" s="90"/>
      <c r="Z53" s="90"/>
      <c r="AA53" s="90"/>
      <c r="AF53" s="3" t="s">
        <v>56</v>
      </c>
    </row>
    <row r="54" spans="1:32" outlineLevel="1">
      <c r="F54" s="95"/>
      <c r="G54" s="95"/>
      <c r="H54" s="92"/>
      <c r="X54" s="90"/>
      <c r="Y54" s="90"/>
      <c r="Z54" s="90"/>
      <c r="AA54" s="90"/>
    </row>
    <row r="55" spans="1:32" outlineLevel="1">
      <c r="C55" s="3" t="s">
        <v>59</v>
      </c>
      <c r="F55" s="91"/>
      <c r="G55" s="91"/>
      <c r="H55" s="3" t="s">
        <v>60</v>
      </c>
      <c r="I55" s="92"/>
    </row>
    <row r="56" spans="1:32" outlineLevel="1">
      <c r="F56" s="93" t="s">
        <v>57</v>
      </c>
      <c r="G56" s="93"/>
      <c r="H56" s="94" t="s">
        <v>58</v>
      </c>
      <c r="I56" s="92"/>
    </row>
    <row r="57" spans="1:32" outlineLevel="1">
      <c r="F57" s="95"/>
      <c r="G57" s="95"/>
    </row>
    <row r="58" spans="1:32" outlineLevel="1">
      <c r="C58" s="3" t="s">
        <v>61</v>
      </c>
    </row>
    <row r="59" spans="1:32">
      <c r="C59" s="3" t="s">
        <v>62</v>
      </c>
    </row>
  </sheetData>
  <mergeCells count="32">
    <mergeCell ref="B48:G48"/>
    <mergeCell ref="B49:G49"/>
    <mergeCell ref="B50:G50"/>
    <mergeCell ref="B13:AE13"/>
    <mergeCell ref="B18:G18"/>
    <mergeCell ref="B20:AE20"/>
    <mergeCell ref="B36:G36"/>
    <mergeCell ref="B39:AE39"/>
    <mergeCell ref="B42:G42"/>
    <mergeCell ref="AF5:AF6"/>
    <mergeCell ref="B8:AE8"/>
    <mergeCell ref="Q5:S5"/>
    <mergeCell ref="T5:V5"/>
    <mergeCell ref="B47:G47"/>
    <mergeCell ref="B11:G11"/>
    <mergeCell ref="G5:G6"/>
    <mergeCell ref="H5:J5"/>
    <mergeCell ref="K5:M5"/>
    <mergeCell ref="N5:P5"/>
    <mergeCell ref="D2:AE2"/>
    <mergeCell ref="K4:P4"/>
    <mergeCell ref="Q4:AB4"/>
    <mergeCell ref="AD4:AE4"/>
    <mergeCell ref="A5:A6"/>
    <mergeCell ref="B5:B6"/>
    <mergeCell ref="C5:C6"/>
    <mergeCell ref="D5:D6"/>
    <mergeCell ref="E5:E6"/>
    <mergeCell ref="F5:F6"/>
    <mergeCell ref="W5:Y5"/>
    <mergeCell ref="Z5:AB5"/>
    <mergeCell ref="AC5:AE5"/>
  </mergeCells>
  <pageMargins left="0.43" right="0.17" top="0.22" bottom="0.25" header="0.17" footer="0.18"/>
  <pageSetup paperSize="9" scale="60" fitToWidth="2" orientation="landscape" horizontalDpi="300" verticalDpi="300" r:id="rId1"/>
  <headerFooter alignWithMargins="0"/>
  <colBreaks count="1" manualBreakCount="1">
    <brk id="1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район 01.01.2021</vt:lpstr>
      <vt:lpstr>'район 01.01.2021'!Заголовки_для_печати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Zverdvd.org</dc:creator>
  <cp:lastModifiedBy>Zverdvd.org</cp:lastModifiedBy>
  <dcterms:created xsi:type="dcterms:W3CDTF">2021-01-11T11:56:18Z</dcterms:created>
  <dcterms:modified xsi:type="dcterms:W3CDTF">2021-04-28T12:14:30Z</dcterms:modified>
</cp:coreProperties>
</file>