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16380" windowHeight="8190" tabRatio="836"/>
  </bookViews>
  <sheets>
    <sheet name="2020" sheetId="6" r:id="rId1"/>
    <sheet name="2021" sheetId="7" r:id="rId2"/>
    <sheet name="2022" sheetId="8" r:id="rId3"/>
  </sheets>
  <definedNames>
    <definedName name="_xlnm.Print_Area" localSheetId="0">'2020'!$A$1:$U$60</definedName>
    <definedName name="_xlnm.Print_Area" localSheetId="1">'2021'!$A$1:$U$47</definedName>
    <definedName name="_xlnm.Print_Area" localSheetId="2">'2022'!$A$1:$U$41</definedName>
  </definedNames>
  <calcPr calcId="125725"/>
</workbook>
</file>

<file path=xl/calcChain.xml><?xml version="1.0" encoding="utf-8"?>
<calcChain xmlns="http://schemas.openxmlformats.org/spreadsheetml/2006/main">
  <c r="M43" i="7"/>
  <c r="L55" i="6"/>
  <c r="M52"/>
  <c r="M54" s="1"/>
  <c r="M55" s="1"/>
  <c r="L50"/>
  <c r="M47"/>
  <c r="M49" s="1"/>
  <c r="M50" s="1"/>
  <c r="U47"/>
  <c r="U52" s="1"/>
  <c r="M37" i="8"/>
  <c r="M28"/>
  <c r="U26"/>
  <c r="M26"/>
  <c r="M27" s="1"/>
  <c r="Q26" l="1"/>
  <c r="M28" i="7"/>
  <c r="M27"/>
  <c r="M26"/>
  <c r="Q26"/>
  <c r="U26"/>
  <c r="M44" l="1"/>
  <c r="Q42"/>
  <c r="L33"/>
  <c r="Q31"/>
  <c r="Q30"/>
  <c r="Q40"/>
  <c r="Q36"/>
  <c r="M32"/>
  <c r="M33" s="1"/>
  <c r="Q38" i="6"/>
  <c r="L44"/>
  <c r="M43"/>
  <c r="M44" s="1"/>
  <c r="L30"/>
  <c r="M26"/>
  <c r="M35"/>
  <c r="M39"/>
  <c r="M40"/>
  <c r="L28" i="7"/>
  <c r="L45" s="1"/>
  <c r="M36" i="6" l="1"/>
  <c r="M23" i="7"/>
  <c r="M45" s="1"/>
  <c r="M29" i="6"/>
  <c r="M30" l="1"/>
</calcChain>
</file>

<file path=xl/sharedStrings.xml><?xml version="1.0" encoding="utf-8"?>
<sst xmlns="http://schemas.openxmlformats.org/spreadsheetml/2006/main" count="271" uniqueCount="108">
  <si>
    <t>реализации региональной программы капитального ремонта общего имущества</t>
  </si>
  <si>
    <t>Муниципальное образование "Устьянский муниципальный район"</t>
  </si>
  <si>
    <t>№</t>
  </si>
  <si>
    <t>№ п/п в региональной программе</t>
  </si>
  <si>
    <t>Адрес многоквартирного дома</t>
  </si>
  <si>
    <t>Год</t>
  </si>
  <si>
    <t>Материал стен</t>
  </si>
  <si>
    <t>Количество этажей</t>
  </si>
  <si>
    <t>Количество подъездов</t>
  </si>
  <si>
    <t>Общая площадь многоквартирного дома, всего</t>
  </si>
  <si>
    <t>Площадь помещений многоквартирного дома</t>
  </si>
  <si>
    <t>Количество жителей,  проживающих  
в многоквартирном доме на дату 
утверждения краткосрочного плана</t>
  </si>
  <si>
    <t>Стоимость капитального ремонта</t>
  </si>
  <si>
    <t>Вид работ (услуг) по капитальному ремонту многоквартирного дома</t>
  </si>
  <si>
    <t>Удельная стоимость капитального ремонта 1 кв.м общей площади помещений в многоквартирном доме</t>
  </si>
  <si>
    <t>Предельная  стоимость капитального ремонта 1 кв.м общей площади помещений в многоквартирном доме</t>
  </si>
  <si>
    <t>Плановая дата завершения работ</t>
  </si>
  <si>
    <t>ввода в эксплуатацию</t>
  </si>
  <si>
    <t>завершения последнего капитального ремонта</t>
  </si>
  <si>
    <t>всего</t>
  </si>
  <si>
    <t>в том числе жилых помещений, находящихся в собственности граждан</t>
  </si>
  <si>
    <t>в том числе</t>
  </si>
  <si>
    <t>за счет средств Фонда содействия реформированию жилищно-коммунального хозяйства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</si>
  <si>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</si>
  <si>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</si>
  <si>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многоквартирном доме</t>
  </si>
  <si>
    <t>кв. м</t>
  </si>
  <si>
    <t>чел.</t>
  </si>
  <si>
    <t>руб.</t>
  </si>
  <si>
    <t>руб./кв. м</t>
  </si>
  <si>
    <t>Ремонт крыши</t>
  </si>
  <si>
    <t>всего:</t>
  </si>
  <si>
    <t>МО "Октябрьское"</t>
  </si>
  <si>
    <t>Итого по муниципальному образованию «Октябрьское»</t>
  </si>
  <si>
    <t>МО "Шангальское"</t>
  </si>
  <si>
    <t>Ремонт внутридомовых систем электроснабжения</t>
  </si>
  <si>
    <t>Итого по муниципальному образованию «Шангальское»</t>
  </si>
  <si>
    <t>МО "Киземское"</t>
  </si>
  <si>
    <t>Итого по муниципальному образованию «Киземское»</t>
  </si>
  <si>
    <t>Итого по муниципальному образованию «Устьянский муниципальный район»</t>
  </si>
  <si>
    <t xml:space="preserve">реализации программы капитального ремонта </t>
  </si>
  <si>
    <t xml:space="preserve">общего имущества в многоквартирных домах, </t>
  </si>
  <si>
    <t>расположенных на территории МО "Устьянский муниципальный район"</t>
  </si>
  <si>
    <t>Ремонт фундамента</t>
  </si>
  <si>
    <t xml:space="preserve">       Итого по муниципальному образованию "Киземское"</t>
  </si>
  <si>
    <t xml:space="preserve">ПРИЛОЖЕНИЕ № 2 </t>
  </si>
  <si>
    <t>в многоквартирных домах, расположенных на территории Архангельской области на 2020 года</t>
  </si>
  <si>
    <t>на 2020 год</t>
  </si>
  <si>
    <t>МО "Строевское"</t>
  </si>
  <si>
    <t>деревянные</t>
  </si>
  <si>
    <t>2020 г.</t>
  </si>
  <si>
    <t>Итого по муниципальному образованию «Строевское»</t>
  </si>
  <si>
    <t>п. Октябрьский, ул. Ленина, д. 46</t>
  </si>
  <si>
    <t>кирп./шлакоблочные</t>
  </si>
  <si>
    <t>на 2021 год</t>
  </si>
  <si>
    <t>в многоквартирных домах, расположенных на территории Архангельской области на 2021 года</t>
  </si>
  <si>
    <t>2021 г.</t>
  </si>
  <si>
    <t>кирп. шлакоблоч.</t>
  </si>
  <si>
    <t>в многоквартирных домах, расположенных на территории Архангельской области на 2022 года</t>
  </si>
  <si>
    <t>на 2022 год</t>
  </si>
  <si>
    <t>2022 г.</t>
  </si>
  <si>
    <t>п. Октябрьский, ул. Ленина, д. 25</t>
  </si>
  <si>
    <t>п. Октябрьский, ул. Ленина, д. 31</t>
  </si>
  <si>
    <t>МО "Березницкое"</t>
  </si>
  <si>
    <t xml:space="preserve">       Итого по муниципальному образованию "Березницкое"</t>
  </si>
  <si>
    <t>с. Березник, ул. Молодежная, д. 6</t>
  </si>
  <si>
    <t>КРАТКОСРОЧНЫЙ  ПЛАН</t>
  </si>
  <si>
    <t xml:space="preserve">ПРИЛОЖЕНИЕ № 1 </t>
  </si>
  <si>
    <t>"Об утверждении краткосрочного плана</t>
  </si>
  <si>
    <t>"Об утверждении краткосрочного  плана</t>
  </si>
  <si>
    <t>КРАТКОСРОЧНЫЙ ПЛАН</t>
  </si>
  <si>
    <t xml:space="preserve">ПРИЛОЖЕНИЕ № 3 </t>
  </si>
  <si>
    <t>Основной перечень</t>
  </si>
  <si>
    <t>Резервный перечень</t>
  </si>
  <si>
    <t>с. Строевское, ул. Розы Шаниной, д. 18</t>
  </si>
  <si>
    <t>п. Октябрьский, ул. Ленина, д. 56 а</t>
  </si>
  <si>
    <t>д. Бережная, ул. Полевая, д. 16</t>
  </si>
  <si>
    <t>п. Кизема, ул. Гагарина, д. 4</t>
  </si>
  <si>
    <t>блочные</t>
  </si>
  <si>
    <t>п. Октябрьский, ул. Домостроителей, д. 8</t>
  </si>
  <si>
    <t>п. Октябрьский, ул. Магистральная, д. 2 а</t>
  </si>
  <si>
    <t>арболитовый</t>
  </si>
  <si>
    <t>брусовой</t>
  </si>
  <si>
    <t>Ремонт крыши - ОБСЛЕДОВАНИЕ</t>
  </si>
  <si>
    <t>Ремонт крыши - СТРОИТЕЛЬНЫЙ КОНТРОЛЬ</t>
  </si>
  <si>
    <t>Обследование фундамента - ОБСЛЕДОВАНИЕ</t>
  </si>
  <si>
    <t>п. Кизема, ул. Заводская, д. 6</t>
  </si>
  <si>
    <t>Обследование крыши - ОБСЛЕДОВАНИЕ</t>
  </si>
  <si>
    <t>МО "Илезское"</t>
  </si>
  <si>
    <t>п. Илеза, ул. Привокзальная, д. 1</t>
  </si>
  <si>
    <t>Итого по муниципальному образованию «Илезское»</t>
  </si>
  <si>
    <t>п. Кизема, ул. Гагарина, д. 6</t>
  </si>
  <si>
    <t>кирп. шлакоблочн.</t>
  </si>
  <si>
    <t>п. Кизема, ул. Ленина, д. 11</t>
  </si>
  <si>
    <t>кирпичн.</t>
  </si>
  <si>
    <t>п. Октябрьский, ул. Ленина, д. 54 а</t>
  </si>
  <si>
    <t>кирпич.</t>
  </si>
  <si>
    <t xml:space="preserve">             Глава Устьянского муниципального района                                                                                                                                                                                                                                        А.А. Хоробров</t>
  </si>
  <si>
    <t>п. Кизема, ул. Гагарина, д. 1</t>
  </si>
  <si>
    <t>20</t>
  </si>
  <si>
    <t>рп. Октябрьский, пер. Шангальский, д. 7</t>
  </si>
  <si>
    <t>64</t>
  </si>
  <si>
    <t>Ремонт внутридомовых инженерных систем теплоснабжения</t>
  </si>
  <si>
    <t>Ремонт внутридомовых инженерных систем теплоснабжения - СТРОИТЕЛЬНЫЙ КОНТРОЛЬ</t>
  </si>
  <si>
    <t>178</t>
  </si>
  <si>
    <t>К Постановлению № 738  от   04  .06.2020 г.</t>
  </si>
  <si>
    <t>К Постановлению №738 от 04.06.2020 г.</t>
  </si>
  <si>
    <r>
      <t>К Постановлению № 738  от 04</t>
    </r>
    <r>
      <rPr>
        <sz val="12"/>
        <rFont val="Times New Roman"/>
        <family val="1"/>
        <charset val="204"/>
      </rPr>
      <t xml:space="preserve"> .06.2020 </t>
    </r>
    <r>
      <rPr>
        <sz val="12"/>
        <color theme="1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</si>
</sst>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>
  <numFmts count="1">
    <numFmt numFmtId="164" formatCode="#,##0.00_р_."/>
  </numFmts>
  <fonts count="13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4" tint="0.39997558519241921"/>
      <name val="Times New Roman"/>
      <family val="1"/>
      <charset val="204"/>
    </font>
    <font>
      <b/>
      <sz val="12"/>
      <color theme="4" tint="0.39997558519241921"/>
      <name val="Times New Roman"/>
      <family val="1"/>
      <charset val="204"/>
    </font>
    <font>
      <sz val="11"/>
      <color theme="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B7DEE8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8EB4E3"/>
        <bgColor rgb="FF9999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FF99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7"/>
        <bgColor rgb="FFFF9900"/>
      </patternFill>
    </fill>
    <fill>
      <patternFill patternType="solid">
        <fgColor theme="7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4" fillId="0" borderId="0" xfId="0" applyFont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left" textRotation="90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4" fontId="5" fillId="6" borderId="9" xfId="0" applyNumberFormat="1" applyFont="1" applyFill="1" applyBorder="1" applyAlignment="1">
      <alignment vertical="top" wrapText="1"/>
    </xf>
    <xf numFmtId="0" fontId="5" fillId="7" borderId="9" xfId="0" applyFont="1" applyFill="1" applyBorder="1" applyAlignment="1">
      <alignment vertical="top" wrapText="1"/>
    </xf>
    <xf numFmtId="0" fontId="5" fillId="7" borderId="9" xfId="0" applyFont="1" applyFill="1" applyBorder="1" applyAlignment="1">
      <alignment horizontal="center" vertical="top" wrapText="1"/>
    </xf>
    <xf numFmtId="0" fontId="5" fillId="7" borderId="13" xfId="0" applyFont="1" applyFill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center" wrapText="1"/>
    </xf>
    <xf numFmtId="4" fontId="5" fillId="7" borderId="9" xfId="0" applyNumberFormat="1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4" fontId="1" fillId="4" borderId="35" xfId="0" applyNumberFormat="1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vertical="top" wrapText="1"/>
    </xf>
    <xf numFmtId="0" fontId="1" fillId="4" borderId="36" xfId="0" applyFont="1" applyFill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5" fillId="6" borderId="9" xfId="0" applyNumberFormat="1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vertical="top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2" borderId="8" xfId="0" applyFont="1" applyFill="1" applyBorder="1" applyAlignment="1"/>
    <xf numFmtId="0" fontId="1" fillId="2" borderId="13" xfId="0" applyFont="1" applyFill="1" applyBorder="1"/>
    <xf numFmtId="0" fontId="1" fillId="0" borderId="2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4" borderId="34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4" fontId="5" fillId="3" borderId="9" xfId="0" applyNumberFormat="1" applyFont="1" applyFill="1" applyBorder="1" applyAlignment="1">
      <alignment vertical="top" wrapText="1"/>
    </xf>
    <xf numFmtId="0" fontId="5" fillId="5" borderId="9" xfId="0" applyFont="1" applyFill="1" applyBorder="1" applyAlignment="1">
      <alignment vertical="top" wrapText="1"/>
    </xf>
    <xf numFmtId="0" fontId="5" fillId="5" borderId="9" xfId="0" applyFont="1" applyFill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vertical="top" wrapText="1"/>
    </xf>
    <xf numFmtId="0" fontId="1" fillId="0" borderId="9" xfId="0" applyFont="1" applyBorder="1" applyAlignment="1">
      <alignment horizontal="left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8" xfId="0" applyFont="1" applyBorder="1" applyAlignment="1">
      <alignment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vertical="top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top" wrapText="1"/>
    </xf>
    <xf numFmtId="4" fontId="5" fillId="6" borderId="9" xfId="0" applyNumberFormat="1" applyFont="1" applyFill="1" applyBorder="1" applyAlignment="1">
      <alignment horizontal="center" vertical="top" wrapText="1"/>
    </xf>
    <xf numFmtId="4" fontId="0" fillId="12" borderId="0" xfId="0" applyNumberFormat="1" applyFill="1"/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4" fontId="5" fillId="8" borderId="9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vertical="center" wrapText="1"/>
    </xf>
    <xf numFmtId="4" fontId="5" fillId="0" borderId="9" xfId="0" applyNumberFormat="1" applyFont="1" applyBorder="1" applyAlignment="1">
      <alignment horizontal="center" vertical="center"/>
    </xf>
    <xf numFmtId="4" fontId="11" fillId="12" borderId="0" xfId="0" applyNumberFormat="1" applyFont="1" applyFill="1"/>
    <xf numFmtId="0" fontId="5" fillId="6" borderId="26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  <xf numFmtId="0" fontId="12" fillId="0" borderId="0" xfId="0" applyFont="1"/>
    <xf numFmtId="0" fontId="1" fillId="0" borderId="9" xfId="0" applyFont="1" applyBorder="1" applyAlignment="1">
      <alignment horizontal="center" vertical="center" wrapText="1"/>
    </xf>
    <xf numFmtId="0" fontId="12" fillId="0" borderId="0" xfId="0" applyFont="1" applyFill="1"/>
    <xf numFmtId="0" fontId="0" fillId="0" borderId="0" xfId="0" applyFill="1"/>
    <xf numFmtId="0" fontId="1" fillId="0" borderId="9" xfId="0" applyFont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4" fontId="0" fillId="0" borderId="0" xfId="0" applyNumberFormat="1"/>
    <xf numFmtId="49" fontId="5" fillId="3" borderId="9" xfId="0" applyNumberFormat="1" applyFont="1" applyFill="1" applyBorder="1" applyAlignment="1">
      <alignment horizontal="center" vertical="center" wrapText="1"/>
    </xf>
    <xf numFmtId="2" fontId="5" fillId="6" borderId="9" xfId="0" applyNumberFormat="1" applyFont="1" applyFill="1" applyBorder="1" applyAlignment="1">
      <alignment horizontal="center" vertical="center" wrapText="1"/>
    </xf>
    <xf numFmtId="49" fontId="1" fillId="4" borderId="35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5" fillId="7" borderId="9" xfId="0" applyFont="1" applyFill="1" applyBorder="1" applyAlignment="1">
      <alignment vertical="center" wrapText="1"/>
    </xf>
    <xf numFmtId="0" fontId="5" fillId="7" borderId="13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4" fontId="5" fillId="13" borderId="9" xfId="0" applyNumberFormat="1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vertical="center" wrapText="1"/>
    </xf>
    <xf numFmtId="49" fontId="5" fillId="13" borderId="9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top" wrapText="1"/>
    </xf>
    <xf numFmtId="0" fontId="1" fillId="6" borderId="30" xfId="0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1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10" borderId="26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textRotation="90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" fontId="5" fillId="7" borderId="12" xfId="0" applyNumberFormat="1" applyFont="1" applyFill="1" applyBorder="1" applyAlignment="1">
      <alignment horizontal="center" vertical="center" wrapText="1"/>
    </xf>
    <xf numFmtId="4" fontId="5" fillId="7" borderId="15" xfId="0" applyNumberFormat="1" applyFont="1" applyFill="1" applyBorder="1" applyAlignment="1">
      <alignment horizontal="center" vertical="center" wrapText="1"/>
    </xf>
    <xf numFmtId="4" fontId="5" fillId="7" borderId="10" xfId="0" applyNumberFormat="1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top" wrapText="1"/>
    </xf>
    <xf numFmtId="0" fontId="5" fillId="7" borderId="15" xfId="0" applyFont="1" applyFill="1" applyBorder="1" applyAlignment="1">
      <alignment horizontal="center" vertical="top" wrapText="1"/>
    </xf>
    <xf numFmtId="0" fontId="5" fillId="7" borderId="10" xfId="0" applyFont="1" applyFill="1" applyBorder="1" applyAlignment="1">
      <alignment horizontal="center" vertical="top" wrapText="1"/>
    </xf>
    <xf numFmtId="4" fontId="5" fillId="6" borderId="12" xfId="0" applyNumberFormat="1" applyFont="1" applyFill="1" applyBorder="1" applyAlignment="1">
      <alignment horizontal="center" vertical="center" wrapText="1"/>
    </xf>
    <xf numFmtId="4" fontId="5" fillId="6" borderId="15" xfId="0" applyNumberFormat="1" applyFont="1" applyFill="1" applyBorder="1" applyAlignment="1">
      <alignment horizontal="center" vertical="center" wrapText="1"/>
    </xf>
    <xf numFmtId="4" fontId="5" fillId="6" borderId="10" xfId="0" applyNumberFormat="1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5" fillId="6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6" borderId="12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0" fontId="5" fillId="6" borderId="10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" fillId="2" borderId="30" xfId="0" applyFont="1" applyFill="1" applyBorder="1" applyAlignment="1"/>
    <xf numFmtId="0" fontId="1" fillId="2" borderId="22" xfId="0" applyFont="1" applyFill="1" applyBorder="1" applyAlignment="1"/>
    <xf numFmtId="0" fontId="1" fillId="2" borderId="21" xfId="0" applyFont="1" applyFill="1" applyBorder="1" applyAlignment="1"/>
    <xf numFmtId="0" fontId="1" fillId="0" borderId="1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left" vertical="top" wrapText="1"/>
    </xf>
    <xf numFmtId="0" fontId="5" fillId="8" borderId="12" xfId="0" applyFont="1" applyFill="1" applyBorder="1" applyAlignment="1">
      <alignment horizontal="left" vertical="top" wrapText="1"/>
    </xf>
    <xf numFmtId="0" fontId="5" fillId="8" borderId="9" xfId="0" applyFont="1" applyFill="1" applyBorder="1" applyAlignment="1">
      <alignment horizontal="left" vertical="top" wrapText="1"/>
    </xf>
    <xf numFmtId="0" fontId="5" fillId="8" borderId="13" xfId="0" applyFont="1" applyFill="1" applyBorder="1" applyAlignment="1">
      <alignment horizontal="left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5" fillId="8" borderId="8" xfId="0" applyFont="1" applyFill="1" applyBorder="1" applyAlignment="1">
      <alignment horizontal="left" vertical="top" wrapText="1"/>
    </xf>
    <xf numFmtId="0" fontId="8" fillId="11" borderId="8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11" borderId="13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49" fontId="5" fillId="6" borderId="12" xfId="0" applyNumberFormat="1" applyFont="1" applyFill="1" applyBorder="1" applyAlignment="1">
      <alignment horizontal="center" vertical="center" wrapText="1"/>
    </xf>
    <xf numFmtId="49" fontId="5" fillId="6" borderId="10" xfId="0" applyNumberFormat="1" applyFont="1" applyFill="1" applyBorder="1" applyAlignment="1">
      <alignment horizontal="center" vertical="center" wrapText="1"/>
    </xf>
    <xf numFmtId="164" fontId="5" fillId="7" borderId="12" xfId="0" applyNumberFormat="1" applyFont="1" applyFill="1" applyBorder="1" applyAlignment="1">
      <alignment horizontal="center" vertical="center" wrapText="1"/>
    </xf>
    <xf numFmtId="164" fontId="5" fillId="7" borderId="10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textRotation="90" wrapText="1"/>
    </xf>
    <xf numFmtId="0" fontId="1" fillId="0" borderId="9" xfId="0" applyFont="1" applyBorder="1" applyAlignment="1">
      <alignment horizontal="center" textRotation="90" wrapText="1"/>
    </xf>
    <xf numFmtId="0" fontId="1" fillId="0" borderId="3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wrapText="1"/>
    </xf>
    <xf numFmtId="0" fontId="7" fillId="10" borderId="33" xfId="0" applyFont="1" applyFill="1" applyBorder="1" applyAlignment="1">
      <alignment horizontal="center" vertical="top" wrapText="1"/>
    </xf>
    <xf numFmtId="0" fontId="7" fillId="10" borderId="31" xfId="0" applyFont="1" applyFill="1" applyBorder="1" applyAlignment="1">
      <alignment horizontal="center" vertical="top" wrapText="1"/>
    </xf>
    <xf numFmtId="0" fontId="7" fillId="10" borderId="20" xfId="0" applyFont="1" applyFill="1" applyBorder="1" applyAlignment="1">
      <alignment horizontal="center" vertical="top" wrapText="1"/>
    </xf>
    <xf numFmtId="0" fontId="1" fillId="0" borderId="39" xfId="0" applyFont="1" applyBorder="1" applyAlignment="1">
      <alignment horizont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left" vertical="center" wrapText="1"/>
    </xf>
    <xf numFmtId="0" fontId="10" fillId="8" borderId="22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horizontal="left" vertical="center" wrapText="1"/>
    </xf>
    <xf numFmtId="0" fontId="5" fillId="8" borderId="30" xfId="0" applyFont="1" applyFill="1" applyBorder="1" applyAlignment="1">
      <alignment horizontal="left" vertical="center" wrapText="1"/>
    </xf>
    <xf numFmtId="0" fontId="5" fillId="8" borderId="22" xfId="0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8" fillId="11" borderId="8" xfId="0" applyFont="1" applyFill="1" applyBorder="1" applyAlignment="1">
      <alignment horizontal="center" vertical="top" wrapText="1"/>
    </xf>
    <xf numFmtId="0" fontId="8" fillId="11" borderId="9" xfId="0" applyFont="1" applyFill="1" applyBorder="1" applyAlignment="1">
      <alignment horizontal="center" vertical="top" wrapText="1"/>
    </xf>
    <xf numFmtId="0" fontId="8" fillId="11" borderId="13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4" fontId="1" fillId="0" borderId="9" xfId="0" applyNumberFormat="1" applyFont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6"/>
  <sheetViews>
    <sheetView tabSelected="1" zoomScale="60" zoomScaleNormal="60" zoomScaleSheetLayoutView="65" zoomScalePageLayoutView="65" workbookViewId="0">
      <selection activeCell="C13" sqref="C13:C18"/>
    </sheetView>
  </sheetViews>
  <sheetFormatPr defaultRowHeight="15" outlineLevelRow="1"/>
  <cols>
    <col min="1" max="2" width="9.28515625" bestFit="1" customWidth="1"/>
    <col min="3" max="3" width="26.85546875" customWidth="1"/>
    <col min="4" max="5" width="9.28515625" bestFit="1" customWidth="1"/>
    <col min="6" max="6" width="15" customWidth="1"/>
    <col min="7" max="8" width="9.28515625" bestFit="1" customWidth="1"/>
    <col min="9" max="9" width="9.42578125" bestFit="1" customWidth="1"/>
    <col min="10" max="10" width="9.7109375" customWidth="1"/>
    <col min="11" max="12" width="9.28515625" bestFit="1" customWidth="1"/>
    <col min="13" max="13" width="16.5703125" bestFit="1" customWidth="1"/>
    <col min="14" max="16" width="9.28515625" bestFit="1" customWidth="1"/>
    <col min="17" max="17" width="16.5703125" bestFit="1" customWidth="1"/>
    <col min="18" max="18" width="21.42578125" customWidth="1"/>
    <col min="19" max="20" width="12" customWidth="1"/>
    <col min="21" max="21" width="9.28515625" bestFit="1" customWidth="1"/>
    <col min="22" max="22" width="22.28515625" customWidth="1"/>
  </cols>
  <sheetData>
    <row r="1" spans="1:21" ht="15.75">
      <c r="Q1" s="181" t="s">
        <v>67</v>
      </c>
      <c r="R1" s="181"/>
      <c r="S1" s="181"/>
      <c r="T1" s="181"/>
      <c r="U1" s="181"/>
    </row>
    <row r="2" spans="1:21" ht="15.75">
      <c r="Q2" s="160" t="s">
        <v>107</v>
      </c>
      <c r="R2" s="160"/>
      <c r="S2" s="160"/>
      <c r="T2" s="160"/>
      <c r="U2" s="160"/>
    </row>
    <row r="3" spans="1:21" ht="15.75">
      <c r="Q3" s="161" t="s">
        <v>68</v>
      </c>
      <c r="R3" s="161"/>
      <c r="S3" s="161"/>
      <c r="T3" s="161"/>
      <c r="U3" s="161"/>
    </row>
    <row r="4" spans="1:21" ht="15.75">
      <c r="Q4" s="161" t="s">
        <v>40</v>
      </c>
      <c r="R4" s="161"/>
      <c r="S4" s="161"/>
      <c r="T4" s="161"/>
      <c r="U4" s="161"/>
    </row>
    <row r="5" spans="1:21" ht="15.75">
      <c r="Q5" s="161" t="s">
        <v>41</v>
      </c>
      <c r="R5" s="161"/>
      <c r="S5" s="161"/>
      <c r="T5" s="161"/>
      <c r="U5" s="161"/>
    </row>
    <row r="6" spans="1:21" ht="15.75">
      <c r="P6" s="161" t="s">
        <v>42</v>
      </c>
      <c r="Q6" s="161"/>
      <c r="R6" s="161"/>
      <c r="S6" s="161"/>
      <c r="T6" s="161"/>
      <c r="U6" s="161"/>
    </row>
    <row r="7" spans="1:21" ht="15.75">
      <c r="Q7" s="161" t="s">
        <v>47</v>
      </c>
      <c r="R7" s="161"/>
      <c r="S7" s="161"/>
      <c r="T7" s="161"/>
      <c r="U7" s="161"/>
    </row>
    <row r="8" spans="1:21" ht="18.75">
      <c r="D8" s="182" t="s">
        <v>66</v>
      </c>
      <c r="E8" s="182"/>
      <c r="F8" s="182"/>
      <c r="G8" s="182"/>
      <c r="H8" s="182"/>
      <c r="I8" s="182"/>
      <c r="J8" s="182"/>
      <c r="K8" s="182"/>
      <c r="L8" s="182"/>
      <c r="M8" s="182"/>
      <c r="N8" s="1"/>
      <c r="O8" s="1"/>
      <c r="P8" s="1"/>
    </row>
    <row r="9" spans="1:21" ht="18.75">
      <c r="C9" s="183" t="s">
        <v>0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"/>
      <c r="P9" s="1"/>
      <c r="R9" s="3"/>
    </row>
    <row r="10" spans="1:21" ht="18.75">
      <c r="C10" s="184" t="s">
        <v>46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"/>
      <c r="P10" s="1"/>
    </row>
    <row r="11" spans="1:21" ht="18.75">
      <c r="C11" s="182" t="s">
        <v>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"/>
      <c r="P11" s="1"/>
    </row>
    <row r="12" spans="1:21" ht="15.75" thickBot="1"/>
    <row r="13" spans="1:21" ht="51.75" customHeight="1" thickBot="1">
      <c r="A13" s="165" t="s">
        <v>2</v>
      </c>
      <c r="B13" s="166" t="s">
        <v>3</v>
      </c>
      <c r="C13" s="166" t="s">
        <v>4</v>
      </c>
      <c r="D13" s="185" t="s">
        <v>5</v>
      </c>
      <c r="E13" s="185"/>
      <c r="F13" s="166" t="s">
        <v>6</v>
      </c>
      <c r="G13" s="166" t="s">
        <v>7</v>
      </c>
      <c r="H13" s="166" t="s">
        <v>8</v>
      </c>
      <c r="I13" s="186" t="s">
        <v>9</v>
      </c>
      <c r="J13" s="187" t="s">
        <v>10</v>
      </c>
      <c r="K13" s="187"/>
      <c r="L13" s="186" t="s">
        <v>11</v>
      </c>
      <c r="M13" s="165" t="s">
        <v>12</v>
      </c>
      <c r="N13" s="165"/>
      <c r="O13" s="165"/>
      <c r="P13" s="165"/>
      <c r="Q13" s="165"/>
      <c r="R13" s="166" t="s">
        <v>13</v>
      </c>
      <c r="S13" s="186" t="s">
        <v>14</v>
      </c>
      <c r="T13" s="186" t="s">
        <v>15</v>
      </c>
      <c r="U13" s="186" t="s">
        <v>16</v>
      </c>
    </row>
    <row r="14" spans="1:21" ht="2.25" hidden="1" customHeight="1">
      <c r="A14" s="165"/>
      <c r="B14" s="166"/>
      <c r="C14" s="166"/>
      <c r="D14" s="185"/>
      <c r="E14" s="185"/>
      <c r="F14" s="166"/>
      <c r="G14" s="166"/>
      <c r="H14" s="166"/>
      <c r="I14" s="166"/>
      <c r="J14" s="4"/>
      <c r="K14" s="5"/>
      <c r="L14" s="186"/>
      <c r="M14" s="6"/>
      <c r="N14" s="7"/>
      <c r="O14" s="7"/>
      <c r="P14" s="7"/>
      <c r="Q14" s="8"/>
      <c r="R14" s="166"/>
      <c r="S14" s="166"/>
      <c r="T14" s="166"/>
      <c r="U14" s="166"/>
    </row>
    <row r="15" spans="1:21" ht="15.75" customHeight="1" thickBot="1">
      <c r="A15" s="165"/>
      <c r="B15" s="166"/>
      <c r="C15" s="166"/>
      <c r="D15" s="166" t="s">
        <v>17</v>
      </c>
      <c r="E15" s="166" t="s">
        <v>18</v>
      </c>
      <c r="F15" s="166"/>
      <c r="G15" s="166"/>
      <c r="H15" s="166"/>
      <c r="I15" s="166"/>
      <c r="J15" s="186" t="s">
        <v>19</v>
      </c>
      <c r="K15" s="186" t="s">
        <v>20</v>
      </c>
      <c r="L15" s="186"/>
      <c r="M15" s="186" t="s">
        <v>19</v>
      </c>
      <c r="N15" s="185" t="s">
        <v>21</v>
      </c>
      <c r="O15" s="185"/>
      <c r="P15" s="185"/>
      <c r="Q15" s="185"/>
      <c r="R15" s="166"/>
      <c r="S15" s="166"/>
      <c r="T15" s="166"/>
      <c r="U15" s="166"/>
    </row>
    <row r="16" spans="1:21" ht="111.75" customHeight="1" thickBot="1">
      <c r="A16" s="165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9" t="s">
        <v>22</v>
      </c>
      <c r="O16" s="44" t="s">
        <v>23</v>
      </c>
      <c r="P16" s="44" t="s">
        <v>24</v>
      </c>
      <c r="Q16" s="44" t="s">
        <v>25</v>
      </c>
      <c r="R16" s="166"/>
      <c r="S16" s="166"/>
      <c r="T16" s="166"/>
      <c r="U16" s="166"/>
    </row>
    <row r="17" spans="1:23" ht="5.25" hidden="1" customHeight="1">
      <c r="A17" s="165"/>
      <c r="B17" s="166"/>
      <c r="C17" s="166"/>
      <c r="D17" s="166"/>
      <c r="E17" s="166"/>
      <c r="F17" s="166"/>
      <c r="G17" s="166"/>
      <c r="H17" s="166"/>
      <c r="I17" s="10"/>
      <c r="J17" s="10"/>
      <c r="K17" s="10"/>
      <c r="L17" s="10"/>
      <c r="M17" s="10"/>
      <c r="N17" s="11"/>
      <c r="O17" s="10"/>
      <c r="P17" s="10"/>
      <c r="Q17" s="10"/>
      <c r="R17" s="166"/>
      <c r="S17" s="10"/>
      <c r="T17" s="10"/>
      <c r="U17" s="186"/>
    </row>
    <row r="18" spans="1:23" ht="16.5" thickBot="1">
      <c r="A18" s="12"/>
      <c r="B18" s="166"/>
      <c r="C18" s="166"/>
      <c r="D18" s="166"/>
      <c r="E18" s="166"/>
      <c r="F18" s="166"/>
      <c r="G18" s="166"/>
      <c r="H18" s="166"/>
      <c r="I18" s="45" t="s">
        <v>26</v>
      </c>
      <c r="J18" s="13" t="s">
        <v>26</v>
      </c>
      <c r="K18" s="13" t="s">
        <v>26</v>
      </c>
      <c r="L18" s="13" t="s">
        <v>27</v>
      </c>
      <c r="M18" s="13" t="s">
        <v>28</v>
      </c>
      <c r="N18" s="13" t="s">
        <v>28</v>
      </c>
      <c r="O18" s="13" t="s">
        <v>28</v>
      </c>
      <c r="P18" s="13" t="s">
        <v>28</v>
      </c>
      <c r="Q18" s="13" t="s">
        <v>28</v>
      </c>
      <c r="R18" s="166"/>
      <c r="S18" s="45" t="s">
        <v>29</v>
      </c>
      <c r="T18" s="13" t="s">
        <v>29</v>
      </c>
      <c r="U18" s="186"/>
    </row>
    <row r="19" spans="1:23" ht="16.5" thickBot="1">
      <c r="A19" s="45">
        <v>1</v>
      </c>
      <c r="B19" s="13">
        <v>2</v>
      </c>
      <c r="C19" s="13">
        <v>3</v>
      </c>
      <c r="D19" s="13">
        <v>4</v>
      </c>
      <c r="E19" s="13">
        <v>5</v>
      </c>
      <c r="F19" s="13">
        <v>6</v>
      </c>
      <c r="G19" s="14">
        <v>7</v>
      </c>
      <c r="H19" s="13">
        <v>8</v>
      </c>
      <c r="I19" s="13">
        <v>9</v>
      </c>
      <c r="J19" s="13">
        <v>10</v>
      </c>
      <c r="K19" s="13">
        <v>11</v>
      </c>
      <c r="L19" s="13">
        <v>12</v>
      </c>
      <c r="M19" s="13">
        <v>13</v>
      </c>
      <c r="N19" s="13">
        <v>14</v>
      </c>
      <c r="O19" s="13">
        <v>15</v>
      </c>
      <c r="P19" s="13">
        <v>16</v>
      </c>
      <c r="Q19" s="13">
        <v>17</v>
      </c>
      <c r="R19" s="13">
        <v>18</v>
      </c>
      <c r="S19" s="13">
        <v>19</v>
      </c>
      <c r="T19" s="60">
        <v>20</v>
      </c>
      <c r="U19" s="45">
        <v>21</v>
      </c>
    </row>
    <row r="20" spans="1:23" ht="20.25">
      <c r="A20" s="162" t="s">
        <v>72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4"/>
    </row>
    <row r="21" spans="1:23" ht="15.75">
      <c r="A21" s="202" t="s">
        <v>32</v>
      </c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4"/>
      <c r="V21" s="15"/>
      <c r="W21" s="15"/>
    </row>
    <row r="22" spans="1:23" ht="17.25" customHeight="1" outlineLevel="1">
      <c r="A22" s="205">
        <v>1</v>
      </c>
      <c r="B22" s="157">
        <v>133</v>
      </c>
      <c r="C22" s="157" t="s">
        <v>75</v>
      </c>
      <c r="D22" s="157">
        <v>1967</v>
      </c>
      <c r="E22" s="157"/>
      <c r="F22" s="157" t="s">
        <v>53</v>
      </c>
      <c r="G22" s="157">
        <v>2</v>
      </c>
      <c r="H22" s="157">
        <v>1</v>
      </c>
      <c r="I22" s="157">
        <v>333.9</v>
      </c>
      <c r="J22" s="157">
        <v>317.8</v>
      </c>
      <c r="K22" s="157">
        <v>267.8</v>
      </c>
      <c r="L22" s="157">
        <v>22</v>
      </c>
      <c r="M22" s="190">
        <v>518004.24</v>
      </c>
      <c r="N22" s="157"/>
      <c r="O22" s="157"/>
      <c r="P22" s="157"/>
      <c r="Q22" s="190">
        <v>518004.24</v>
      </c>
      <c r="R22" s="157" t="s">
        <v>30</v>
      </c>
      <c r="S22" s="157">
        <v>1629.97</v>
      </c>
      <c r="T22" s="157">
        <v>1629.97</v>
      </c>
      <c r="U22" s="212" t="s">
        <v>50</v>
      </c>
    </row>
    <row r="23" spans="1:23" ht="18.75" customHeight="1">
      <c r="A23" s="206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91"/>
      <c r="N23" s="158"/>
      <c r="O23" s="158"/>
      <c r="P23" s="158"/>
      <c r="Q23" s="191"/>
      <c r="R23" s="158"/>
      <c r="S23" s="158"/>
      <c r="T23" s="158"/>
      <c r="U23" s="213"/>
    </row>
    <row r="24" spans="1:23" ht="19.5" customHeight="1">
      <c r="A24" s="206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91"/>
      <c r="N24" s="158"/>
      <c r="O24" s="158"/>
      <c r="P24" s="158"/>
      <c r="Q24" s="191"/>
      <c r="R24" s="159" t="s">
        <v>84</v>
      </c>
      <c r="S24" s="158"/>
      <c r="T24" s="158"/>
      <c r="U24" s="213"/>
    </row>
    <row r="25" spans="1:23" ht="31.5" customHeight="1">
      <c r="A25" s="207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92"/>
      <c r="N25" s="189"/>
      <c r="O25" s="189"/>
      <c r="P25" s="189"/>
      <c r="Q25" s="192"/>
      <c r="R25" s="159"/>
      <c r="S25" s="189"/>
      <c r="T25" s="189"/>
      <c r="U25" s="214"/>
    </row>
    <row r="26" spans="1:23" ht="21.75" customHeight="1">
      <c r="A26" s="3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 t="s">
        <v>31</v>
      </c>
      <c r="M26" s="46">
        <f>M22</f>
        <v>518004.24</v>
      </c>
      <c r="N26" s="40"/>
      <c r="O26" s="40"/>
      <c r="P26" s="40"/>
      <c r="Q26" s="40"/>
      <c r="R26" s="40"/>
      <c r="S26" s="40"/>
      <c r="T26" s="46"/>
      <c r="U26" s="39"/>
    </row>
    <row r="27" spans="1:23" ht="37.5" customHeight="1">
      <c r="A27" s="199">
        <v>2</v>
      </c>
      <c r="B27" s="155">
        <v>132</v>
      </c>
      <c r="C27" s="155" t="s">
        <v>52</v>
      </c>
      <c r="D27" s="155">
        <v>1954</v>
      </c>
      <c r="E27" s="155"/>
      <c r="F27" s="155" t="s">
        <v>53</v>
      </c>
      <c r="G27" s="155">
        <v>2</v>
      </c>
      <c r="H27" s="155">
        <v>1</v>
      </c>
      <c r="I27" s="155">
        <v>307.7</v>
      </c>
      <c r="J27" s="155">
        <v>290.10000000000002</v>
      </c>
      <c r="K27" s="155">
        <v>152.9</v>
      </c>
      <c r="L27" s="155">
        <v>22</v>
      </c>
      <c r="M27" s="176">
        <v>522089.83</v>
      </c>
      <c r="N27" s="179"/>
      <c r="O27" s="179"/>
      <c r="P27" s="179"/>
      <c r="Q27" s="169">
        <v>522089.85</v>
      </c>
      <c r="R27" s="33" t="s">
        <v>30</v>
      </c>
      <c r="S27" s="179">
        <v>1799.69</v>
      </c>
      <c r="T27" s="169">
        <v>1799.69</v>
      </c>
      <c r="U27" s="167" t="s">
        <v>50</v>
      </c>
    </row>
    <row r="28" spans="1:23" ht="48.75" customHeight="1">
      <c r="A28" s="200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78"/>
      <c r="N28" s="180"/>
      <c r="O28" s="180"/>
      <c r="P28" s="180"/>
      <c r="Q28" s="171"/>
      <c r="R28" s="33" t="s">
        <v>84</v>
      </c>
      <c r="S28" s="180"/>
      <c r="T28" s="171"/>
      <c r="U28" s="168"/>
    </row>
    <row r="29" spans="1:23" ht="17.25" customHeight="1">
      <c r="A29" s="35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 t="s">
        <v>31</v>
      </c>
      <c r="M29" s="32">
        <f>M27</f>
        <v>522089.83</v>
      </c>
      <c r="N29" s="33"/>
      <c r="O29" s="33"/>
      <c r="P29" s="33"/>
      <c r="Q29" s="33"/>
      <c r="R29" s="33"/>
      <c r="S29" s="33"/>
      <c r="T29" s="33"/>
      <c r="U29" s="34"/>
    </row>
    <row r="30" spans="1:23" ht="20.25" customHeight="1">
      <c r="A30" s="193" t="s">
        <v>33</v>
      </c>
      <c r="B30" s="194"/>
      <c r="C30" s="194"/>
      <c r="D30" s="194"/>
      <c r="E30" s="194"/>
      <c r="F30" s="194"/>
      <c r="G30" s="194"/>
      <c r="H30" s="194"/>
      <c r="I30" s="194"/>
      <c r="J30" s="194"/>
      <c r="K30" s="195"/>
      <c r="L30" s="56">
        <f>L22+L27</f>
        <v>44</v>
      </c>
      <c r="M30" s="57">
        <f>M26+M29</f>
        <v>1040094.0700000001</v>
      </c>
      <c r="N30" s="58"/>
      <c r="O30" s="58"/>
      <c r="P30" s="58"/>
      <c r="Q30" s="59"/>
      <c r="R30" s="58"/>
      <c r="S30" s="58"/>
      <c r="T30" s="58"/>
      <c r="U30" s="62"/>
    </row>
    <row r="31" spans="1:23" ht="18" customHeight="1">
      <c r="A31" s="208" t="s">
        <v>63</v>
      </c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10"/>
      <c r="M31" s="210"/>
      <c r="N31" s="210"/>
      <c r="O31" s="210"/>
      <c r="P31" s="210"/>
      <c r="Q31" s="210"/>
      <c r="R31" s="210"/>
      <c r="S31" s="210"/>
      <c r="T31" s="210"/>
      <c r="U31" s="211"/>
    </row>
    <row r="32" spans="1:23" ht="36" customHeight="1">
      <c r="A32" s="155">
        <v>3</v>
      </c>
      <c r="B32" s="196">
        <v>134</v>
      </c>
      <c r="C32" s="155" t="s">
        <v>65</v>
      </c>
      <c r="D32" s="155">
        <v>1973</v>
      </c>
      <c r="E32" s="155"/>
      <c r="F32" s="155" t="s">
        <v>49</v>
      </c>
      <c r="G32" s="155">
        <v>2</v>
      </c>
      <c r="H32" s="155">
        <v>3</v>
      </c>
      <c r="I32" s="155">
        <v>573.79999999999995</v>
      </c>
      <c r="J32" s="155">
        <v>511.3</v>
      </c>
      <c r="K32" s="155">
        <v>203.5</v>
      </c>
      <c r="L32" s="155">
        <v>26</v>
      </c>
      <c r="M32" s="176">
        <v>3686697.05</v>
      </c>
      <c r="N32" s="173"/>
      <c r="O32" s="173"/>
      <c r="P32" s="173"/>
      <c r="Q32" s="169">
        <v>3686697.05</v>
      </c>
      <c r="R32" s="33" t="s">
        <v>30</v>
      </c>
      <c r="S32" s="169">
        <v>7210.44</v>
      </c>
      <c r="T32" s="169">
        <v>7210.44</v>
      </c>
      <c r="U32" s="167" t="s">
        <v>50</v>
      </c>
      <c r="V32" s="121"/>
    </row>
    <row r="33" spans="1:22" ht="36" customHeight="1">
      <c r="A33" s="188"/>
      <c r="B33" s="197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77"/>
      <c r="N33" s="174"/>
      <c r="O33" s="174"/>
      <c r="P33" s="174"/>
      <c r="Q33" s="170"/>
      <c r="R33" s="33" t="s">
        <v>83</v>
      </c>
      <c r="S33" s="170"/>
      <c r="T33" s="170"/>
      <c r="U33" s="172"/>
      <c r="V33" s="121"/>
    </row>
    <row r="34" spans="1:22" ht="52.5" customHeight="1">
      <c r="A34" s="156"/>
      <c r="B34" s="198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78"/>
      <c r="N34" s="175"/>
      <c r="O34" s="175"/>
      <c r="P34" s="175"/>
      <c r="Q34" s="171"/>
      <c r="R34" s="33" t="s">
        <v>84</v>
      </c>
      <c r="S34" s="171"/>
      <c r="T34" s="171"/>
      <c r="U34" s="168"/>
      <c r="V34" s="122"/>
    </row>
    <row r="35" spans="1:22" ht="19.5" customHeight="1">
      <c r="A35" s="117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67" t="s">
        <v>31</v>
      </c>
      <c r="M35" s="76">
        <f>M32+M34</f>
        <v>3686697.05</v>
      </c>
      <c r="N35" s="19"/>
      <c r="O35" s="19"/>
      <c r="P35" s="19"/>
      <c r="Q35" s="20"/>
      <c r="R35" s="19"/>
      <c r="S35" s="19"/>
      <c r="T35" s="19"/>
      <c r="U35" s="21"/>
    </row>
    <row r="36" spans="1:22" ht="15.75" customHeight="1">
      <c r="A36" s="193" t="s">
        <v>64</v>
      </c>
      <c r="B36" s="194"/>
      <c r="C36" s="194"/>
      <c r="D36" s="194"/>
      <c r="E36" s="194"/>
      <c r="F36" s="194"/>
      <c r="G36" s="194"/>
      <c r="H36" s="194"/>
      <c r="I36" s="194"/>
      <c r="J36" s="194"/>
      <c r="K36" s="195"/>
      <c r="L36" s="126">
        <v>26</v>
      </c>
      <c r="M36" s="75">
        <f>M35</f>
        <v>3686697.05</v>
      </c>
      <c r="N36" s="58"/>
      <c r="O36" s="58"/>
      <c r="P36" s="58"/>
      <c r="Q36" s="59"/>
      <c r="R36" s="58"/>
      <c r="S36" s="58"/>
      <c r="T36" s="58"/>
      <c r="U36" s="62"/>
    </row>
    <row r="37" spans="1:22" ht="18.75" customHeight="1">
      <c r="A37" s="94" t="s">
        <v>48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6"/>
    </row>
    <row r="38" spans="1:22" ht="47.25">
      <c r="A38" s="83">
        <v>4</v>
      </c>
      <c r="B38" s="79">
        <v>135</v>
      </c>
      <c r="C38" s="79" t="s">
        <v>74</v>
      </c>
      <c r="D38" s="22">
        <v>1971</v>
      </c>
      <c r="E38" s="22">
        <v>0</v>
      </c>
      <c r="F38" s="80" t="s">
        <v>49</v>
      </c>
      <c r="G38" s="79">
        <v>1</v>
      </c>
      <c r="H38" s="79">
        <v>6</v>
      </c>
      <c r="I38" s="81">
        <v>375.5</v>
      </c>
      <c r="J38" s="81">
        <v>375.5</v>
      </c>
      <c r="K38" s="81"/>
      <c r="L38" s="79">
        <v>9</v>
      </c>
      <c r="M38" s="82">
        <v>32815.56</v>
      </c>
      <c r="N38" s="82"/>
      <c r="O38" s="82"/>
      <c r="P38" s="82"/>
      <c r="Q38" s="82">
        <f>M38</f>
        <v>32815.56</v>
      </c>
      <c r="R38" s="123" t="s">
        <v>85</v>
      </c>
      <c r="S38" s="79">
        <v>87.39</v>
      </c>
      <c r="T38" s="82">
        <v>87.39</v>
      </c>
      <c r="U38" s="84" t="s">
        <v>50</v>
      </c>
      <c r="V38" s="119"/>
    </row>
    <row r="39" spans="1:22" ht="19.5" customHeight="1">
      <c r="A39" s="83"/>
      <c r="B39" s="79"/>
      <c r="C39" s="79"/>
      <c r="D39" s="22"/>
      <c r="E39" s="22"/>
      <c r="F39" s="80"/>
      <c r="G39" s="79"/>
      <c r="H39" s="79"/>
      <c r="I39" s="81"/>
      <c r="J39" s="81"/>
      <c r="K39" s="81"/>
      <c r="L39" s="79" t="s">
        <v>31</v>
      </c>
      <c r="M39" s="82">
        <f>M38</f>
        <v>32815.56</v>
      </c>
      <c r="N39" s="82"/>
      <c r="O39" s="82"/>
      <c r="P39" s="82"/>
      <c r="Q39" s="82"/>
      <c r="R39" s="79"/>
      <c r="S39" s="79"/>
      <c r="T39" s="82"/>
      <c r="U39" s="78"/>
    </row>
    <row r="40" spans="1:22" ht="18" customHeight="1">
      <c r="A40" s="228" t="s">
        <v>51</v>
      </c>
      <c r="B40" s="229"/>
      <c r="C40" s="229"/>
      <c r="D40" s="229"/>
      <c r="E40" s="229"/>
      <c r="F40" s="229"/>
      <c r="G40" s="229"/>
      <c r="H40" s="229"/>
      <c r="I40" s="229"/>
      <c r="J40" s="229"/>
      <c r="K40" s="230"/>
      <c r="L40" s="89">
        <v>9</v>
      </c>
      <c r="M40" s="90">
        <f>M39</f>
        <v>32815.56</v>
      </c>
      <c r="N40" s="91"/>
      <c r="O40" s="91"/>
      <c r="P40" s="91"/>
      <c r="Q40" s="92"/>
      <c r="R40" s="91"/>
      <c r="S40" s="91"/>
      <c r="T40" s="91"/>
      <c r="U40" s="93"/>
    </row>
    <row r="41" spans="1:22" ht="25.5" customHeight="1">
      <c r="A41" s="218" t="s">
        <v>37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1"/>
    </row>
    <row r="42" spans="1:22" ht="51.75" customHeight="1">
      <c r="A42" s="107">
        <v>5</v>
      </c>
      <c r="B42" s="106"/>
      <c r="C42" s="124" t="s">
        <v>86</v>
      </c>
      <c r="D42" s="106">
        <v>1971</v>
      </c>
      <c r="E42" s="106"/>
      <c r="F42" s="106" t="s">
        <v>57</v>
      </c>
      <c r="G42" s="106">
        <v>2</v>
      </c>
      <c r="H42" s="106">
        <v>2</v>
      </c>
      <c r="I42" s="127">
        <v>415</v>
      </c>
      <c r="J42" s="127">
        <v>369.7</v>
      </c>
      <c r="K42" s="127">
        <v>41</v>
      </c>
      <c r="L42" s="106">
        <v>15</v>
      </c>
      <c r="M42" s="32">
        <v>41409.120000000003</v>
      </c>
      <c r="N42" s="33"/>
      <c r="O42" s="33"/>
      <c r="P42" s="33"/>
      <c r="Q42" s="25">
        <v>41409.120000000003</v>
      </c>
      <c r="R42" s="33" t="s">
        <v>87</v>
      </c>
      <c r="S42" s="33">
        <v>112.01</v>
      </c>
      <c r="T42" s="25">
        <v>112.01</v>
      </c>
      <c r="U42" s="34" t="s">
        <v>50</v>
      </c>
    </row>
    <row r="43" spans="1:22" ht="20.25" customHeight="1">
      <c r="A43" s="23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7" t="s">
        <v>31</v>
      </c>
      <c r="M43" s="18">
        <f>M42</f>
        <v>41409.120000000003</v>
      </c>
      <c r="N43" s="19"/>
      <c r="O43" s="19"/>
      <c r="P43" s="19"/>
      <c r="Q43" s="20"/>
      <c r="R43" s="19"/>
      <c r="S43" s="19"/>
      <c r="T43" s="19"/>
      <c r="U43" s="21"/>
    </row>
    <row r="44" spans="1:22" ht="21" customHeight="1">
      <c r="A44" s="193" t="s">
        <v>44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  <c r="L44" s="148">
        <f>L42</f>
        <v>15</v>
      </c>
      <c r="M44" s="57">
        <f>M43</f>
        <v>41409.120000000003</v>
      </c>
      <c r="N44" s="58"/>
      <c r="O44" s="58"/>
      <c r="P44" s="58"/>
      <c r="Q44" s="59"/>
      <c r="R44" s="58"/>
      <c r="S44" s="58"/>
      <c r="T44" s="58"/>
      <c r="U44" s="62"/>
    </row>
    <row r="45" spans="1:22" ht="21" customHeight="1">
      <c r="A45" s="219" t="s">
        <v>73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S45" s="220"/>
      <c r="T45" s="220"/>
      <c r="U45" s="221"/>
    </row>
    <row r="46" spans="1:22" ht="21" customHeight="1">
      <c r="A46" s="202" t="s">
        <v>37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4"/>
    </row>
    <row r="47" spans="1:22" ht="21" customHeight="1">
      <c r="A47" s="222">
        <v>6</v>
      </c>
      <c r="C47" s="155" t="s">
        <v>98</v>
      </c>
      <c r="D47" s="155">
        <v>1958</v>
      </c>
      <c r="E47" s="155"/>
      <c r="F47" s="155" t="s">
        <v>57</v>
      </c>
      <c r="G47" s="155">
        <v>2</v>
      </c>
      <c r="H47" s="155">
        <v>1</v>
      </c>
      <c r="I47" s="155">
        <v>407.4</v>
      </c>
      <c r="J47" s="155">
        <v>378</v>
      </c>
      <c r="K47" s="155">
        <v>331.4</v>
      </c>
      <c r="L47" s="224" t="s">
        <v>99</v>
      </c>
      <c r="M47" s="176">
        <f>Q47</f>
        <v>2742731.35</v>
      </c>
      <c r="N47" s="179"/>
      <c r="O47" s="179"/>
      <c r="P47" s="179"/>
      <c r="Q47" s="226">
        <v>2742731.35</v>
      </c>
      <c r="R47" s="33" t="s">
        <v>30</v>
      </c>
      <c r="S47" s="226">
        <v>7255.9</v>
      </c>
      <c r="T47" s="226">
        <v>7255.9</v>
      </c>
      <c r="U47" s="179" t="str">
        <f>U42</f>
        <v>2020 г.</v>
      </c>
    </row>
    <row r="48" spans="1:22" ht="52.5" customHeight="1">
      <c r="A48" s="223"/>
      <c r="C48" s="156"/>
      <c r="D48" s="156"/>
      <c r="E48" s="156"/>
      <c r="F48" s="156"/>
      <c r="G48" s="156"/>
      <c r="H48" s="156"/>
      <c r="I48" s="156"/>
      <c r="J48" s="156"/>
      <c r="K48" s="156"/>
      <c r="L48" s="225"/>
      <c r="M48" s="178"/>
      <c r="N48" s="180"/>
      <c r="O48" s="180"/>
      <c r="P48" s="180"/>
      <c r="Q48" s="227"/>
      <c r="R48" s="33" t="s">
        <v>84</v>
      </c>
      <c r="S48" s="227"/>
      <c r="T48" s="227"/>
      <c r="U48" s="180"/>
    </row>
    <row r="49" spans="1:21" ht="20.25" customHeight="1">
      <c r="A49" s="23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7" t="s">
        <v>31</v>
      </c>
      <c r="M49" s="18">
        <f>M47</f>
        <v>2742731.35</v>
      </c>
      <c r="N49" s="19"/>
      <c r="O49" s="19"/>
      <c r="P49" s="19"/>
      <c r="Q49" s="20"/>
      <c r="R49" s="19"/>
      <c r="S49" s="19"/>
      <c r="T49" s="19"/>
      <c r="U49" s="21"/>
    </row>
    <row r="50" spans="1:21" ht="18" customHeight="1">
      <c r="A50" s="228" t="s">
        <v>38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30"/>
      <c r="L50" s="154" t="str">
        <f>L47</f>
        <v>20</v>
      </c>
      <c r="M50" s="90">
        <f>M49</f>
        <v>2742731.35</v>
      </c>
      <c r="N50" s="91"/>
      <c r="O50" s="91"/>
      <c r="P50" s="91"/>
      <c r="Q50" s="92"/>
      <c r="R50" s="91"/>
      <c r="S50" s="91"/>
      <c r="T50" s="91"/>
      <c r="U50" s="93"/>
    </row>
    <row r="51" spans="1:21" ht="21" customHeight="1">
      <c r="A51" s="202" t="s">
        <v>32</v>
      </c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4"/>
    </row>
    <row r="52" spans="1:21" ht="66.75" customHeight="1">
      <c r="A52" s="222">
        <v>7</v>
      </c>
      <c r="C52" s="155" t="s">
        <v>100</v>
      </c>
      <c r="D52" s="155">
        <v>1994</v>
      </c>
      <c r="E52" s="155"/>
      <c r="F52" s="155" t="s">
        <v>49</v>
      </c>
      <c r="G52" s="155">
        <v>2</v>
      </c>
      <c r="H52" s="155">
        <v>3</v>
      </c>
      <c r="I52" s="155">
        <v>1303.95</v>
      </c>
      <c r="J52" s="155">
        <v>1009</v>
      </c>
      <c r="K52" s="155">
        <v>0</v>
      </c>
      <c r="L52" s="224" t="s">
        <v>101</v>
      </c>
      <c r="M52" s="176">
        <f>Q52</f>
        <v>3496594.57</v>
      </c>
      <c r="N52" s="179"/>
      <c r="O52" s="179"/>
      <c r="P52" s="179"/>
      <c r="Q52" s="226">
        <v>3496594.57</v>
      </c>
      <c r="R52" s="33" t="s">
        <v>102</v>
      </c>
      <c r="S52" s="226">
        <v>0</v>
      </c>
      <c r="T52" s="226">
        <v>0</v>
      </c>
      <c r="U52" s="179" t="str">
        <f>U47</f>
        <v>2020 г.</v>
      </c>
    </row>
    <row r="53" spans="1:21" ht="101.25" customHeight="1">
      <c r="A53" s="223"/>
      <c r="C53" s="156"/>
      <c r="D53" s="156"/>
      <c r="E53" s="156"/>
      <c r="F53" s="156"/>
      <c r="G53" s="156"/>
      <c r="H53" s="156"/>
      <c r="I53" s="156"/>
      <c r="J53" s="156"/>
      <c r="K53" s="156"/>
      <c r="L53" s="225"/>
      <c r="M53" s="178"/>
      <c r="N53" s="180"/>
      <c r="O53" s="180"/>
      <c r="P53" s="180"/>
      <c r="Q53" s="227"/>
      <c r="R53" s="33" t="s">
        <v>103</v>
      </c>
      <c r="S53" s="227"/>
      <c r="T53" s="227"/>
      <c r="U53" s="180"/>
    </row>
    <row r="54" spans="1:21" ht="21" customHeight="1">
      <c r="A54" s="23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7" t="s">
        <v>31</v>
      </c>
      <c r="M54" s="18">
        <f>M52</f>
        <v>3496594.57</v>
      </c>
      <c r="N54" s="19"/>
      <c r="O54" s="19"/>
      <c r="P54" s="19"/>
      <c r="Q54" s="20"/>
      <c r="R54" s="19"/>
      <c r="S54" s="19"/>
      <c r="T54" s="19"/>
      <c r="U54" s="21"/>
    </row>
    <row r="55" spans="1:21" ht="21" customHeight="1">
      <c r="A55" s="228" t="s">
        <v>33</v>
      </c>
      <c r="B55" s="229"/>
      <c r="C55" s="229"/>
      <c r="D55" s="229"/>
      <c r="E55" s="229"/>
      <c r="F55" s="229"/>
      <c r="G55" s="229"/>
      <c r="H55" s="229"/>
      <c r="I55" s="229"/>
      <c r="J55" s="229"/>
      <c r="K55" s="230"/>
      <c r="L55" s="154" t="str">
        <f>L52</f>
        <v>64</v>
      </c>
      <c r="M55" s="90">
        <f>M54</f>
        <v>3496594.57</v>
      </c>
      <c r="N55" s="91"/>
      <c r="O55" s="91"/>
      <c r="P55" s="91"/>
      <c r="Q55" s="92"/>
      <c r="R55" s="91"/>
      <c r="S55" s="91"/>
      <c r="T55" s="91"/>
      <c r="U55" s="93"/>
    </row>
    <row r="56" spans="1:21" ht="20.25" customHeight="1" thickBot="1">
      <c r="A56" s="215" t="s">
        <v>39</v>
      </c>
      <c r="B56" s="216"/>
      <c r="C56" s="216"/>
      <c r="D56" s="216"/>
      <c r="E56" s="216"/>
      <c r="F56" s="216"/>
      <c r="G56" s="216"/>
      <c r="H56" s="217"/>
      <c r="I56" s="54"/>
      <c r="J56" s="26"/>
      <c r="K56" s="26"/>
      <c r="L56" s="128" t="s">
        <v>104</v>
      </c>
      <c r="M56" s="27">
        <v>11040341.74</v>
      </c>
      <c r="N56" s="28"/>
      <c r="O56" s="28"/>
      <c r="P56" s="28"/>
      <c r="Q56" s="47"/>
      <c r="R56" s="28"/>
      <c r="S56" s="28"/>
      <c r="T56" s="28"/>
      <c r="U56" s="29"/>
    </row>
    <row r="59" spans="1:21">
      <c r="M59" s="77"/>
    </row>
    <row r="60" spans="1:21" ht="18.75">
      <c r="A60" s="201" t="s">
        <v>97</v>
      </c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</row>
    <row r="62" spans="1:21">
      <c r="M62" s="125"/>
    </row>
    <row r="66" spans="13:13">
      <c r="M66" s="125"/>
    </row>
  </sheetData>
  <mergeCells count="147">
    <mergeCell ref="A55:K55"/>
    <mergeCell ref="A30:K30"/>
    <mergeCell ref="A40:K40"/>
    <mergeCell ref="A50:K50"/>
    <mergeCell ref="A51:U51"/>
    <mergeCell ref="A52:A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L52:L53"/>
    <mergeCell ref="M52:M53"/>
    <mergeCell ref="N52:N53"/>
    <mergeCell ref="O52:O53"/>
    <mergeCell ref="P52:P53"/>
    <mergeCell ref="Q52:Q53"/>
    <mergeCell ref="S52:S53"/>
    <mergeCell ref="T52:T53"/>
    <mergeCell ref="U52:U53"/>
    <mergeCell ref="A46:U46"/>
    <mergeCell ref="A47:A48"/>
    <mergeCell ref="D47:D48"/>
    <mergeCell ref="C47:C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T47:T48"/>
    <mergeCell ref="U47:U48"/>
    <mergeCell ref="A60:U60"/>
    <mergeCell ref="A21:U21"/>
    <mergeCell ref="N22:N25"/>
    <mergeCell ref="A22:A25"/>
    <mergeCell ref="B22:B25"/>
    <mergeCell ref="H22:H25"/>
    <mergeCell ref="C22:C25"/>
    <mergeCell ref="D22:D25"/>
    <mergeCell ref="E22:E25"/>
    <mergeCell ref="F22:F25"/>
    <mergeCell ref="G22:G25"/>
    <mergeCell ref="A31:U31"/>
    <mergeCell ref="Q22:Q25"/>
    <mergeCell ref="U22:U25"/>
    <mergeCell ref="T22:T25"/>
    <mergeCell ref="S22:S25"/>
    <mergeCell ref="A56:H56"/>
    <mergeCell ref="A44:K44"/>
    <mergeCell ref="A41:U41"/>
    <mergeCell ref="J32:J34"/>
    <mergeCell ref="K32:K34"/>
    <mergeCell ref="L32:L34"/>
    <mergeCell ref="A45:U45"/>
    <mergeCell ref="H32:H34"/>
    <mergeCell ref="I32:I34"/>
    <mergeCell ref="P22:P25"/>
    <mergeCell ref="I22:I25"/>
    <mergeCell ref="O22:O25"/>
    <mergeCell ref="M22:M25"/>
    <mergeCell ref="L22:L25"/>
    <mergeCell ref="K22:K25"/>
    <mergeCell ref="J22:J25"/>
    <mergeCell ref="A36:K36"/>
    <mergeCell ref="A32:A34"/>
    <mergeCell ref="B32:B34"/>
    <mergeCell ref="C32:C34"/>
    <mergeCell ref="D32:D34"/>
    <mergeCell ref="E32:E34"/>
    <mergeCell ref="F32:F34"/>
    <mergeCell ref="G32:G34"/>
    <mergeCell ref="P27:P28"/>
    <mergeCell ref="O27:O28"/>
    <mergeCell ref="N27:N28"/>
    <mergeCell ref="M27:M28"/>
    <mergeCell ref="L27:L28"/>
    <mergeCell ref="B27:B28"/>
    <mergeCell ref="A27:A28"/>
    <mergeCell ref="J27:J28"/>
    <mergeCell ref="Q1:U1"/>
    <mergeCell ref="D8:M8"/>
    <mergeCell ref="C9:N9"/>
    <mergeCell ref="C10:N10"/>
    <mergeCell ref="C13:C18"/>
    <mergeCell ref="D13:E14"/>
    <mergeCell ref="F13:F18"/>
    <mergeCell ref="U13:U18"/>
    <mergeCell ref="D15:D18"/>
    <mergeCell ref="E15:E18"/>
    <mergeCell ref="J15:J16"/>
    <mergeCell ref="C11:N11"/>
    <mergeCell ref="R13:R18"/>
    <mergeCell ref="S13:S16"/>
    <mergeCell ref="T13:T16"/>
    <mergeCell ref="M15:M16"/>
    <mergeCell ref="N15:Q15"/>
    <mergeCell ref="G13:G18"/>
    <mergeCell ref="H13:H18"/>
    <mergeCell ref="I13:I16"/>
    <mergeCell ref="J13:K13"/>
    <mergeCell ref="L13:L16"/>
    <mergeCell ref="M13:Q13"/>
    <mergeCell ref="K15:K16"/>
    <mergeCell ref="U27:U28"/>
    <mergeCell ref="T32:T34"/>
    <mergeCell ref="U32:U34"/>
    <mergeCell ref="S32:S34"/>
    <mergeCell ref="Q32:Q34"/>
    <mergeCell ref="P32:P34"/>
    <mergeCell ref="O32:O34"/>
    <mergeCell ref="N32:N34"/>
    <mergeCell ref="M32:M34"/>
    <mergeCell ref="S27:S28"/>
    <mergeCell ref="T27:T28"/>
    <mergeCell ref="Q27:Q28"/>
    <mergeCell ref="Q2:U2"/>
    <mergeCell ref="Q3:U3"/>
    <mergeCell ref="Q4:U4"/>
    <mergeCell ref="Q5:U5"/>
    <mergeCell ref="P6:U6"/>
    <mergeCell ref="Q7:U7"/>
    <mergeCell ref="A20:U20"/>
    <mergeCell ref="A13:A17"/>
    <mergeCell ref="B13:B18"/>
    <mergeCell ref="I27:I28"/>
    <mergeCell ref="H27:H28"/>
    <mergeCell ref="G27:G28"/>
    <mergeCell ref="F27:F28"/>
    <mergeCell ref="E27:E28"/>
    <mergeCell ref="D27:D28"/>
    <mergeCell ref="C27:C28"/>
    <mergeCell ref="R22:R23"/>
    <mergeCell ref="R24:R25"/>
    <mergeCell ref="K27:K28"/>
  </mergeCells>
  <pageMargins left="0.25" right="0.25" top="0.75" bottom="0.75" header="0.3" footer="0.3"/>
  <pageSetup paperSize="9" scale="56" firstPageNumber="0" fitToHeight="2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5" zoomScaleNormal="60" zoomScaleSheetLayoutView="65" zoomScalePageLayoutView="65" workbookViewId="0">
      <selection activeCell="Q10" sqref="Q10"/>
    </sheetView>
  </sheetViews>
  <sheetFormatPr defaultRowHeight="15" outlineLevelRow="1"/>
  <cols>
    <col min="1" max="1" width="7.140625" customWidth="1"/>
    <col min="2" max="2" width="9.28515625" bestFit="1" customWidth="1"/>
    <col min="3" max="3" width="25.42578125" customWidth="1"/>
    <col min="4" max="5" width="9.28515625" bestFit="1" customWidth="1"/>
    <col min="6" max="6" width="12.85546875" customWidth="1"/>
    <col min="7" max="7" width="7.42578125" customWidth="1"/>
    <col min="8" max="8" width="6.42578125" customWidth="1"/>
    <col min="9" max="9" width="9.42578125" bestFit="1" customWidth="1"/>
    <col min="10" max="10" width="9.7109375" customWidth="1"/>
    <col min="11" max="11" width="9.42578125" bestFit="1" customWidth="1"/>
    <col min="12" max="12" width="9.28515625" bestFit="1" customWidth="1"/>
    <col min="13" max="13" width="17.28515625" bestFit="1" customWidth="1"/>
    <col min="14" max="14" width="9.28515625" bestFit="1" customWidth="1"/>
    <col min="15" max="15" width="8.5703125" customWidth="1"/>
    <col min="16" max="16" width="7.140625" customWidth="1"/>
    <col min="17" max="17" width="19.5703125" customWidth="1"/>
    <col min="18" max="18" width="36.140625" customWidth="1"/>
    <col min="19" max="19" width="9.28515625" bestFit="1" customWidth="1"/>
    <col min="20" max="20" width="12.7109375" bestFit="1" customWidth="1"/>
    <col min="21" max="21" width="9.28515625" bestFit="1" customWidth="1"/>
  </cols>
  <sheetData>
    <row r="1" spans="1:21" ht="15.75">
      <c r="Q1" s="181" t="s">
        <v>45</v>
      </c>
      <c r="R1" s="181"/>
      <c r="S1" s="181"/>
      <c r="T1" s="181"/>
      <c r="U1" s="2"/>
    </row>
    <row r="2" spans="1:21" ht="15.75">
      <c r="Q2" s="160" t="s">
        <v>106</v>
      </c>
      <c r="R2" s="160"/>
      <c r="S2" s="160"/>
      <c r="T2" s="160"/>
      <c r="U2" s="1"/>
    </row>
    <row r="3" spans="1:21" ht="15.75">
      <c r="Q3" s="161" t="s">
        <v>69</v>
      </c>
      <c r="R3" s="161"/>
      <c r="S3" s="161"/>
      <c r="T3" s="161"/>
      <c r="U3" s="1"/>
    </row>
    <row r="4" spans="1:21" ht="15.75">
      <c r="Q4" s="161" t="s">
        <v>40</v>
      </c>
      <c r="R4" s="161"/>
      <c r="S4" s="161"/>
      <c r="T4" s="161"/>
      <c r="U4" s="1"/>
    </row>
    <row r="5" spans="1:21" ht="15.75">
      <c r="Q5" s="161" t="s">
        <v>41</v>
      </c>
      <c r="R5" s="161"/>
      <c r="S5" s="161"/>
      <c r="T5" s="161"/>
      <c r="U5" s="1"/>
    </row>
    <row r="6" spans="1:21" ht="15.75">
      <c r="Q6" s="161" t="s">
        <v>42</v>
      </c>
      <c r="R6" s="161"/>
      <c r="S6" s="161"/>
      <c r="T6" s="161"/>
      <c r="U6" s="2"/>
    </row>
    <row r="7" spans="1:21" ht="15.75">
      <c r="Q7" s="161" t="s">
        <v>54</v>
      </c>
      <c r="R7" s="161"/>
      <c r="S7" s="161"/>
      <c r="T7" s="161"/>
      <c r="U7" s="2"/>
    </row>
    <row r="8" spans="1:21" ht="18.75">
      <c r="D8" s="182" t="s">
        <v>66</v>
      </c>
      <c r="E8" s="182"/>
      <c r="F8" s="182"/>
      <c r="G8" s="182"/>
      <c r="H8" s="182"/>
      <c r="I8" s="182"/>
      <c r="J8" s="182"/>
      <c r="K8" s="182"/>
      <c r="L8" s="182"/>
      <c r="M8" s="182"/>
      <c r="N8" s="1"/>
      <c r="O8" s="1"/>
      <c r="P8" s="1"/>
    </row>
    <row r="9" spans="1:21" ht="18.75">
      <c r="C9" s="183" t="s">
        <v>0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"/>
      <c r="P9" s="1"/>
      <c r="R9" s="3"/>
    </row>
    <row r="10" spans="1:21" ht="18.75">
      <c r="C10" s="184" t="s">
        <v>55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"/>
      <c r="P10" s="1"/>
    </row>
    <row r="11" spans="1:21" ht="18.75">
      <c r="C11" s="182" t="s">
        <v>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"/>
      <c r="P11" s="1"/>
    </row>
    <row r="12" spans="1:21" ht="15.75" thickBot="1"/>
    <row r="13" spans="1:21" ht="51.75" customHeight="1">
      <c r="A13" s="234" t="s">
        <v>2</v>
      </c>
      <c r="B13" s="236" t="s">
        <v>3</v>
      </c>
      <c r="C13" s="236" t="s">
        <v>4</v>
      </c>
      <c r="D13" s="238" t="s">
        <v>5</v>
      </c>
      <c r="E13" s="238"/>
      <c r="F13" s="236" t="s">
        <v>6</v>
      </c>
      <c r="G13" s="236" t="s">
        <v>7</v>
      </c>
      <c r="H13" s="236" t="s">
        <v>8</v>
      </c>
      <c r="I13" s="236" t="s">
        <v>9</v>
      </c>
      <c r="J13" s="240" t="s">
        <v>10</v>
      </c>
      <c r="K13" s="240"/>
      <c r="L13" s="236" t="s">
        <v>11</v>
      </c>
      <c r="M13" s="238" t="s">
        <v>12</v>
      </c>
      <c r="N13" s="238"/>
      <c r="O13" s="238"/>
      <c r="P13" s="238"/>
      <c r="Q13" s="238"/>
      <c r="R13" s="236" t="s">
        <v>13</v>
      </c>
      <c r="S13" s="236" t="s">
        <v>14</v>
      </c>
      <c r="T13" s="236" t="s">
        <v>15</v>
      </c>
      <c r="U13" s="244" t="s">
        <v>16</v>
      </c>
    </row>
    <row r="14" spans="1:21" ht="2.25" hidden="1" customHeight="1">
      <c r="A14" s="235"/>
      <c r="B14" s="237"/>
      <c r="C14" s="237"/>
      <c r="D14" s="239"/>
      <c r="E14" s="239"/>
      <c r="F14" s="237"/>
      <c r="G14" s="237"/>
      <c r="H14" s="237"/>
      <c r="I14" s="237"/>
      <c r="J14" s="43"/>
      <c r="K14" s="43"/>
      <c r="L14" s="237"/>
      <c r="M14" s="38"/>
      <c r="N14" s="38"/>
      <c r="O14" s="38"/>
      <c r="P14" s="38"/>
      <c r="Q14" s="38"/>
      <c r="R14" s="237"/>
      <c r="S14" s="237"/>
      <c r="T14" s="237"/>
      <c r="U14" s="245"/>
    </row>
    <row r="15" spans="1:21" ht="15.75" customHeight="1">
      <c r="A15" s="235"/>
      <c r="B15" s="237"/>
      <c r="C15" s="237"/>
      <c r="D15" s="237" t="s">
        <v>17</v>
      </c>
      <c r="E15" s="237" t="s">
        <v>18</v>
      </c>
      <c r="F15" s="237"/>
      <c r="G15" s="237"/>
      <c r="H15" s="237"/>
      <c r="I15" s="237"/>
      <c r="J15" s="237" t="s">
        <v>19</v>
      </c>
      <c r="K15" s="237" t="s">
        <v>20</v>
      </c>
      <c r="L15" s="237"/>
      <c r="M15" s="237" t="s">
        <v>19</v>
      </c>
      <c r="N15" s="239" t="s">
        <v>21</v>
      </c>
      <c r="O15" s="239"/>
      <c r="P15" s="239"/>
      <c r="Q15" s="239"/>
      <c r="R15" s="237"/>
      <c r="S15" s="237"/>
      <c r="T15" s="237"/>
      <c r="U15" s="245"/>
    </row>
    <row r="16" spans="1:21" ht="111.75" customHeight="1">
      <c r="A16" s="235"/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63" t="s">
        <v>22</v>
      </c>
      <c r="O16" s="64" t="s">
        <v>23</v>
      </c>
      <c r="P16" s="64" t="s">
        <v>24</v>
      </c>
      <c r="Q16" s="64" t="s">
        <v>25</v>
      </c>
      <c r="R16" s="237"/>
      <c r="S16" s="237"/>
      <c r="T16" s="237"/>
      <c r="U16" s="245"/>
    </row>
    <row r="17" spans="1:23" ht="5.25" hidden="1" customHeight="1">
      <c r="A17" s="235"/>
      <c r="B17" s="237"/>
      <c r="C17" s="237"/>
      <c r="D17" s="237"/>
      <c r="E17" s="237"/>
      <c r="F17" s="237"/>
      <c r="G17" s="237"/>
      <c r="H17" s="237"/>
      <c r="I17" s="64"/>
      <c r="J17" s="64"/>
      <c r="K17" s="64"/>
      <c r="L17" s="64"/>
      <c r="M17" s="64"/>
      <c r="N17" s="63"/>
      <c r="O17" s="64"/>
      <c r="P17" s="64"/>
      <c r="Q17" s="64"/>
      <c r="R17" s="237"/>
      <c r="S17" s="64"/>
      <c r="T17" s="64"/>
      <c r="U17" s="245"/>
    </row>
    <row r="18" spans="1:23" ht="31.5">
      <c r="A18" s="65"/>
      <c r="B18" s="237"/>
      <c r="C18" s="237"/>
      <c r="D18" s="237"/>
      <c r="E18" s="237"/>
      <c r="F18" s="237"/>
      <c r="G18" s="237"/>
      <c r="H18" s="237"/>
      <c r="I18" s="38" t="s">
        <v>26</v>
      </c>
      <c r="J18" s="38" t="s">
        <v>26</v>
      </c>
      <c r="K18" s="38" t="s">
        <v>26</v>
      </c>
      <c r="L18" s="38" t="s">
        <v>27</v>
      </c>
      <c r="M18" s="38" t="s">
        <v>28</v>
      </c>
      <c r="N18" s="38" t="s">
        <v>28</v>
      </c>
      <c r="O18" s="38" t="s">
        <v>28</v>
      </c>
      <c r="P18" s="38" t="s">
        <v>28</v>
      </c>
      <c r="Q18" s="38" t="s">
        <v>28</v>
      </c>
      <c r="R18" s="237"/>
      <c r="S18" s="38" t="s">
        <v>29</v>
      </c>
      <c r="T18" s="38" t="s">
        <v>29</v>
      </c>
      <c r="U18" s="245"/>
    </row>
    <row r="19" spans="1:23" ht="16.5" thickBot="1">
      <c r="A19" s="52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6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  <c r="S19" s="17">
        <v>19</v>
      </c>
      <c r="T19" s="17">
        <v>20</v>
      </c>
      <c r="U19" s="53">
        <v>21</v>
      </c>
    </row>
    <row r="20" spans="1:23" ht="19.5" customHeight="1">
      <c r="A20" s="241" t="s">
        <v>72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3"/>
    </row>
    <row r="21" spans="1:23" ht="21.75" customHeight="1">
      <c r="A21" s="50" t="s">
        <v>32</v>
      </c>
      <c r="B21" s="36"/>
      <c r="C21" s="36"/>
      <c r="D21" s="36"/>
      <c r="E21" s="36"/>
      <c r="F21" s="36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6"/>
      <c r="S21" s="37"/>
      <c r="T21" s="37"/>
      <c r="U21" s="51"/>
      <c r="V21" s="15"/>
      <c r="W21" s="15"/>
    </row>
    <row r="22" spans="1:23" ht="36" customHeight="1" outlineLevel="1">
      <c r="A22" s="83">
        <v>1</v>
      </c>
      <c r="B22" s="79">
        <v>108</v>
      </c>
      <c r="C22" s="79" t="s">
        <v>61</v>
      </c>
      <c r="D22" s="79">
        <v>1961</v>
      </c>
      <c r="E22" s="79"/>
      <c r="F22" s="79" t="s">
        <v>49</v>
      </c>
      <c r="G22" s="79">
        <v>2</v>
      </c>
      <c r="H22" s="79">
        <v>2</v>
      </c>
      <c r="I22" s="79">
        <v>470.7</v>
      </c>
      <c r="J22" s="79">
        <v>446.8</v>
      </c>
      <c r="K22" s="79">
        <v>447.7</v>
      </c>
      <c r="L22" s="79">
        <v>9</v>
      </c>
      <c r="M22" s="82">
        <v>4935710.24</v>
      </c>
      <c r="N22" s="79"/>
      <c r="O22" s="79"/>
      <c r="P22" s="79"/>
      <c r="Q22" s="31">
        <v>4935710.24</v>
      </c>
      <c r="R22" s="79" t="s">
        <v>43</v>
      </c>
      <c r="S22" s="79"/>
      <c r="T22" s="82">
        <v>11046.8</v>
      </c>
      <c r="U22" s="78" t="s">
        <v>56</v>
      </c>
    </row>
    <row r="23" spans="1:23" ht="17.25" customHeight="1" outlineLevel="1">
      <c r="A23" s="254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79" t="s">
        <v>31</v>
      </c>
      <c r="M23" s="82">
        <f>M22</f>
        <v>4935710.24</v>
      </c>
      <c r="N23" s="79"/>
      <c r="O23" s="79"/>
      <c r="P23" s="79"/>
      <c r="Q23" s="31"/>
      <c r="R23" s="79"/>
      <c r="S23" s="79"/>
      <c r="T23" s="82"/>
      <c r="U23" s="78"/>
    </row>
    <row r="24" spans="1:23" ht="45" customHeight="1" outlineLevel="1">
      <c r="A24" s="83">
        <v>2</v>
      </c>
      <c r="B24" s="79">
        <v>109</v>
      </c>
      <c r="C24" s="79" t="s">
        <v>62</v>
      </c>
      <c r="D24" s="79">
        <v>1958</v>
      </c>
      <c r="E24" s="79"/>
      <c r="F24" s="79" t="s">
        <v>49</v>
      </c>
      <c r="G24" s="79">
        <v>2</v>
      </c>
      <c r="H24" s="79">
        <v>1</v>
      </c>
      <c r="I24" s="79">
        <v>401.5</v>
      </c>
      <c r="J24" s="79">
        <v>375.5</v>
      </c>
      <c r="K24" s="79">
        <v>384.5</v>
      </c>
      <c r="L24" s="79">
        <v>19</v>
      </c>
      <c r="M24" s="82">
        <v>4148073.4</v>
      </c>
      <c r="N24" s="79"/>
      <c r="O24" s="79"/>
      <c r="P24" s="79"/>
      <c r="Q24" s="104">
        <v>4148073.4</v>
      </c>
      <c r="R24" s="79" t="s">
        <v>43</v>
      </c>
      <c r="S24" s="79"/>
      <c r="T24" s="82">
        <v>11046.8</v>
      </c>
      <c r="U24" s="78" t="s">
        <v>56</v>
      </c>
    </row>
    <row r="25" spans="1:23" ht="17.25" customHeight="1" outlineLevel="1">
      <c r="A25" s="83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 t="s">
        <v>31</v>
      </c>
      <c r="M25" s="82">
        <v>4148073.4</v>
      </c>
      <c r="N25" s="79"/>
      <c r="O25" s="79"/>
      <c r="P25" s="79"/>
      <c r="Q25" s="79"/>
      <c r="R25" s="79"/>
      <c r="S25" s="79"/>
      <c r="T25" s="82"/>
      <c r="U25" s="78"/>
    </row>
    <row r="26" spans="1:23" ht="37.5" customHeight="1" outlineLevel="1">
      <c r="A26" s="146">
        <v>3</v>
      </c>
      <c r="B26" s="145"/>
      <c r="C26" s="145" t="s">
        <v>95</v>
      </c>
      <c r="D26" s="145">
        <v>1965</v>
      </c>
      <c r="E26" s="145"/>
      <c r="F26" s="145" t="s">
        <v>96</v>
      </c>
      <c r="G26" s="145">
        <v>2</v>
      </c>
      <c r="H26" s="145">
        <v>1</v>
      </c>
      <c r="I26" s="145">
        <v>336.1</v>
      </c>
      <c r="J26" s="145">
        <v>314.39999999999998</v>
      </c>
      <c r="K26" s="145">
        <v>267.5</v>
      </c>
      <c r="L26" s="145">
        <v>21</v>
      </c>
      <c r="M26" s="147">
        <f>Q26</f>
        <v>2233459.872</v>
      </c>
      <c r="N26" s="145"/>
      <c r="O26" s="145"/>
      <c r="P26" s="145"/>
      <c r="Q26" s="147">
        <f>T26*J26</f>
        <v>2233459.872</v>
      </c>
      <c r="R26" s="145" t="s">
        <v>30</v>
      </c>
      <c r="S26" s="145"/>
      <c r="T26" s="147">
        <v>7103.88</v>
      </c>
      <c r="U26" s="144" t="str">
        <f>U24</f>
        <v>2021 г.</v>
      </c>
    </row>
    <row r="27" spans="1:23" ht="17.25" customHeight="1" outlineLevel="1">
      <c r="A27" s="146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 t="s">
        <v>31</v>
      </c>
      <c r="M27" s="147">
        <f>M26</f>
        <v>2233459.872</v>
      </c>
      <c r="N27" s="145"/>
      <c r="O27" s="145"/>
      <c r="P27" s="145"/>
      <c r="Q27" s="145"/>
      <c r="R27" s="145"/>
      <c r="S27" s="145"/>
      <c r="T27" s="147"/>
      <c r="U27" s="144"/>
    </row>
    <row r="28" spans="1:23" ht="16.5" customHeight="1" outlineLevel="1">
      <c r="A28" s="246" t="s">
        <v>33</v>
      </c>
      <c r="B28" s="247"/>
      <c r="C28" s="247"/>
      <c r="D28" s="247"/>
      <c r="E28" s="247"/>
      <c r="F28" s="247"/>
      <c r="G28" s="247"/>
      <c r="H28" s="247"/>
      <c r="I28" s="85"/>
      <c r="J28" s="85"/>
      <c r="K28" s="85"/>
      <c r="L28" s="126">
        <f>L22+L24</f>
        <v>28</v>
      </c>
      <c r="M28" s="74">
        <f>M23+M25+M27</f>
        <v>11317243.512</v>
      </c>
      <c r="N28" s="86"/>
      <c r="O28" s="86"/>
      <c r="P28" s="86"/>
      <c r="Q28" s="87"/>
      <c r="R28" s="86"/>
      <c r="S28" s="86"/>
      <c r="T28" s="86"/>
      <c r="U28" s="88"/>
    </row>
    <row r="29" spans="1:23" ht="21.75" customHeight="1">
      <c r="A29" s="50" t="s">
        <v>88</v>
      </c>
      <c r="B29" s="36"/>
      <c r="C29" s="36"/>
      <c r="D29" s="36"/>
      <c r="E29" s="36"/>
      <c r="F29" s="36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6"/>
      <c r="S29" s="37"/>
      <c r="T29" s="37"/>
      <c r="U29" s="51"/>
      <c r="V29" s="15"/>
      <c r="W29" s="15"/>
    </row>
    <row r="30" spans="1:23" ht="16.5" customHeight="1" outlineLevel="1">
      <c r="A30" s="199">
        <v>4</v>
      </c>
      <c r="B30" s="155">
        <v>107</v>
      </c>
      <c r="C30" s="155" t="s">
        <v>89</v>
      </c>
      <c r="D30" s="155">
        <v>1975</v>
      </c>
      <c r="E30" s="155"/>
      <c r="F30" s="155" t="s">
        <v>57</v>
      </c>
      <c r="G30" s="155">
        <v>2</v>
      </c>
      <c r="H30" s="155">
        <v>2</v>
      </c>
      <c r="I30" s="155">
        <v>521</v>
      </c>
      <c r="J30" s="155">
        <v>459.5</v>
      </c>
      <c r="K30" s="155"/>
      <c r="L30" s="224">
        <v>30</v>
      </c>
      <c r="M30" s="32">
        <v>3264232.86</v>
      </c>
      <c r="N30" s="131"/>
      <c r="O30" s="131"/>
      <c r="P30" s="131"/>
      <c r="Q30" s="25">
        <f>M30</f>
        <v>3264232.86</v>
      </c>
      <c r="R30" s="33" t="s">
        <v>30</v>
      </c>
      <c r="S30" s="131"/>
      <c r="T30" s="131">
        <v>7103.88</v>
      </c>
      <c r="U30" s="132" t="s">
        <v>56</v>
      </c>
    </row>
    <row r="31" spans="1:23" ht="39.75" customHeight="1" outlineLevel="1">
      <c r="A31" s="200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225"/>
      <c r="M31" s="32">
        <v>255252.25</v>
      </c>
      <c r="N31" s="131"/>
      <c r="O31" s="131"/>
      <c r="P31" s="131"/>
      <c r="Q31" s="25">
        <f>M31</f>
        <v>255252.25</v>
      </c>
      <c r="R31" s="33" t="s">
        <v>35</v>
      </c>
      <c r="S31" s="131"/>
      <c r="T31" s="131">
        <v>555.5</v>
      </c>
      <c r="U31" s="132" t="s">
        <v>56</v>
      </c>
    </row>
    <row r="32" spans="1:23" ht="16.5" customHeight="1" outlineLevel="1">
      <c r="A32" s="107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9" t="s">
        <v>31</v>
      </c>
      <c r="M32" s="32">
        <f>SUM(M30:M31)</f>
        <v>3519485.11</v>
      </c>
      <c r="N32" s="131"/>
      <c r="O32" s="131"/>
      <c r="P32" s="131"/>
      <c r="Q32" s="33"/>
      <c r="R32" s="131"/>
      <c r="S32" s="131"/>
      <c r="T32" s="131"/>
      <c r="U32" s="132"/>
    </row>
    <row r="33" spans="1:21" ht="16.5" customHeight="1" outlineLevel="1">
      <c r="A33" s="246" t="s">
        <v>90</v>
      </c>
      <c r="B33" s="247"/>
      <c r="C33" s="247"/>
      <c r="D33" s="247"/>
      <c r="E33" s="247"/>
      <c r="F33" s="247"/>
      <c r="G33" s="247"/>
      <c r="H33" s="247"/>
      <c r="I33" s="138"/>
      <c r="J33" s="138"/>
      <c r="K33" s="138"/>
      <c r="L33" s="143">
        <f>L30</f>
        <v>30</v>
      </c>
      <c r="M33" s="139">
        <f>M32</f>
        <v>3519485.11</v>
      </c>
      <c r="N33" s="140"/>
      <c r="O33" s="140"/>
      <c r="P33" s="140"/>
      <c r="Q33" s="141"/>
      <c r="R33" s="140"/>
      <c r="S33" s="140"/>
      <c r="T33" s="140"/>
      <c r="U33" s="142"/>
    </row>
    <row r="34" spans="1:21" ht="21" customHeight="1">
      <c r="A34" s="219" t="s">
        <v>73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1"/>
    </row>
    <row r="35" spans="1:21" ht="21" customHeight="1">
      <c r="A35" s="248" t="s">
        <v>34</v>
      </c>
      <c r="B35" s="249"/>
      <c r="C35" s="250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9"/>
    </row>
    <row r="36" spans="1:21" ht="41.25" customHeight="1">
      <c r="A36" s="102">
        <v>5</v>
      </c>
      <c r="B36" s="100"/>
      <c r="C36" s="100" t="s">
        <v>76</v>
      </c>
      <c r="D36" s="100">
        <v>1973</v>
      </c>
      <c r="E36" s="100"/>
      <c r="F36" s="100" t="s">
        <v>49</v>
      </c>
      <c r="G36" s="100">
        <v>2</v>
      </c>
      <c r="H36" s="100">
        <v>2</v>
      </c>
      <c r="I36" s="100"/>
      <c r="J36" s="100">
        <v>346</v>
      </c>
      <c r="K36" s="100">
        <v>160</v>
      </c>
      <c r="L36" s="100"/>
      <c r="M36" s="105">
        <v>3822192.8</v>
      </c>
      <c r="N36" s="100"/>
      <c r="O36" s="100"/>
      <c r="P36" s="100"/>
      <c r="Q36" s="130">
        <f>M36</f>
        <v>3822192.8</v>
      </c>
      <c r="R36" s="120" t="s">
        <v>43</v>
      </c>
      <c r="S36" s="100"/>
      <c r="T36" s="105">
        <v>11046.8</v>
      </c>
      <c r="U36" s="99" t="s">
        <v>56</v>
      </c>
    </row>
    <row r="37" spans="1:21" ht="17.25" customHeight="1">
      <c r="A37" s="102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 t="s">
        <v>31</v>
      </c>
      <c r="M37" s="105">
        <v>3822192.8</v>
      </c>
      <c r="N37" s="100"/>
      <c r="O37" s="100"/>
      <c r="P37" s="100"/>
      <c r="Q37" s="100"/>
      <c r="R37" s="100"/>
      <c r="S37" s="100"/>
      <c r="T37" s="105"/>
      <c r="U37" s="99"/>
    </row>
    <row r="38" spans="1:21" ht="19.5" customHeight="1">
      <c r="A38" s="246" t="s">
        <v>36</v>
      </c>
      <c r="B38" s="247"/>
      <c r="C38" s="247"/>
      <c r="D38" s="247"/>
      <c r="E38" s="247"/>
      <c r="F38" s="247"/>
      <c r="G38" s="247"/>
      <c r="H38" s="247"/>
      <c r="I38" s="103"/>
      <c r="J38" s="103"/>
      <c r="K38" s="103"/>
      <c r="L38" s="74"/>
      <c r="M38" s="74">
        <v>3822192.8</v>
      </c>
      <c r="N38" s="86"/>
      <c r="O38" s="86"/>
      <c r="P38" s="86"/>
      <c r="Q38" s="87"/>
      <c r="R38" s="86"/>
      <c r="S38" s="86"/>
      <c r="T38" s="86"/>
      <c r="U38" s="88"/>
    </row>
    <row r="39" spans="1:21" ht="19.5" customHeight="1">
      <c r="A39" s="251" t="s">
        <v>37</v>
      </c>
      <c r="B39" s="252"/>
      <c r="C39" s="253"/>
      <c r="D39" s="110"/>
      <c r="E39" s="110"/>
      <c r="F39" s="110"/>
      <c r="G39" s="110"/>
      <c r="H39" s="110"/>
      <c r="I39" s="110"/>
      <c r="J39" s="110"/>
      <c r="K39" s="110"/>
      <c r="L39" s="111"/>
      <c r="M39" s="111"/>
      <c r="N39" s="112"/>
      <c r="O39" s="112"/>
      <c r="P39" s="112"/>
      <c r="Q39" s="113"/>
      <c r="R39" s="112"/>
      <c r="S39" s="112"/>
      <c r="T39" s="112"/>
      <c r="U39" s="114"/>
    </row>
    <row r="40" spans="1:21" ht="37.5" customHeight="1">
      <c r="A40" s="102">
        <v>6</v>
      </c>
      <c r="B40" s="100"/>
      <c r="C40" s="100" t="s">
        <v>77</v>
      </c>
      <c r="D40" s="100">
        <v>1957</v>
      </c>
      <c r="E40" s="100"/>
      <c r="F40" s="100" t="s">
        <v>78</v>
      </c>
      <c r="G40" s="100">
        <v>2</v>
      </c>
      <c r="H40" s="100">
        <v>1</v>
      </c>
      <c r="I40" s="100">
        <v>663.4</v>
      </c>
      <c r="J40" s="100">
        <v>376.5</v>
      </c>
      <c r="K40" s="100">
        <v>286.89999999999998</v>
      </c>
      <c r="L40" s="100"/>
      <c r="M40" s="105">
        <v>2674610.8199999998</v>
      </c>
      <c r="N40" s="100"/>
      <c r="O40" s="100"/>
      <c r="P40" s="100"/>
      <c r="Q40" s="130">
        <f>M40</f>
        <v>2674610.8199999998</v>
      </c>
      <c r="R40" s="100" t="s">
        <v>30</v>
      </c>
      <c r="S40" s="100"/>
      <c r="T40" s="105">
        <v>7103.88</v>
      </c>
      <c r="U40" s="99" t="s">
        <v>56</v>
      </c>
    </row>
    <row r="41" spans="1:21" ht="21" customHeight="1">
      <c r="A41" s="136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00" t="s">
        <v>31</v>
      </c>
      <c r="M41" s="105">
        <v>2674610.8199999998</v>
      </c>
      <c r="N41" s="134"/>
      <c r="O41" s="134"/>
      <c r="P41" s="134"/>
      <c r="Q41" s="137"/>
      <c r="R41" s="134"/>
      <c r="S41" s="134"/>
      <c r="T41" s="137"/>
      <c r="U41" s="133"/>
    </row>
    <row r="42" spans="1:21" ht="39.75" customHeight="1">
      <c r="A42" s="136">
        <v>7</v>
      </c>
      <c r="B42" s="134"/>
      <c r="C42" s="134" t="s">
        <v>91</v>
      </c>
      <c r="D42" s="134">
        <v>1957</v>
      </c>
      <c r="E42" s="134"/>
      <c r="F42" s="134" t="s">
        <v>92</v>
      </c>
      <c r="G42" s="134">
        <v>2</v>
      </c>
      <c r="H42" s="134">
        <v>1</v>
      </c>
      <c r="I42" s="134">
        <v>738.2</v>
      </c>
      <c r="J42" s="134">
        <v>369.1</v>
      </c>
      <c r="K42" s="134">
        <v>369.1</v>
      </c>
      <c r="L42" s="134">
        <v>15</v>
      </c>
      <c r="M42" s="137">
        <v>2622042.1</v>
      </c>
      <c r="N42" s="134"/>
      <c r="O42" s="134"/>
      <c r="P42" s="134"/>
      <c r="Q42" s="137">
        <f>M42</f>
        <v>2622042.1</v>
      </c>
      <c r="R42" s="134" t="s">
        <v>30</v>
      </c>
      <c r="S42" s="134"/>
      <c r="T42" s="137">
        <v>7103.88</v>
      </c>
      <c r="U42" s="133" t="s">
        <v>56</v>
      </c>
    </row>
    <row r="43" spans="1:21" ht="21" customHeight="1">
      <c r="A43" s="136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 t="s">
        <v>31</v>
      </c>
      <c r="M43" s="137">
        <f>M42</f>
        <v>2622042.1</v>
      </c>
      <c r="N43" s="134"/>
      <c r="O43" s="134"/>
      <c r="P43" s="134"/>
      <c r="Q43" s="137"/>
      <c r="R43" s="134"/>
      <c r="S43" s="134"/>
      <c r="T43" s="137"/>
      <c r="U43" s="133"/>
    </row>
    <row r="44" spans="1:21" ht="16.5" customHeight="1">
      <c r="A44" s="246" t="s">
        <v>38</v>
      </c>
      <c r="B44" s="247"/>
      <c r="C44" s="247"/>
      <c r="D44" s="247"/>
      <c r="E44" s="247"/>
      <c r="F44" s="247"/>
      <c r="G44" s="247"/>
      <c r="H44" s="247"/>
      <c r="I44" s="103"/>
      <c r="J44" s="103"/>
      <c r="K44" s="103"/>
      <c r="L44" s="74"/>
      <c r="M44" s="74">
        <f>M41+M43</f>
        <v>5296652.92</v>
      </c>
      <c r="N44" s="86"/>
      <c r="O44" s="86"/>
      <c r="P44" s="86"/>
      <c r="Q44" s="87"/>
      <c r="R44" s="86"/>
      <c r="S44" s="86"/>
      <c r="T44" s="86"/>
      <c r="U44" s="88"/>
    </row>
    <row r="45" spans="1:21" ht="20.25" customHeight="1" thickBot="1">
      <c r="A45" s="231" t="s">
        <v>39</v>
      </c>
      <c r="B45" s="232"/>
      <c r="C45" s="232"/>
      <c r="D45" s="232"/>
      <c r="E45" s="232"/>
      <c r="F45" s="232"/>
      <c r="G45" s="232"/>
      <c r="H45" s="233"/>
      <c r="I45" s="68"/>
      <c r="J45" s="68"/>
      <c r="K45" s="68"/>
      <c r="L45" s="69">
        <f>L28</f>
        <v>28</v>
      </c>
      <c r="M45" s="70">
        <f>M28+M33+M38+M44</f>
        <v>23955574.342</v>
      </c>
      <c r="N45" s="97"/>
      <c r="O45" s="97"/>
      <c r="P45" s="97"/>
      <c r="Q45" s="68"/>
      <c r="R45" s="97"/>
      <c r="S45" s="97"/>
      <c r="T45" s="97"/>
      <c r="U45" s="98"/>
    </row>
    <row r="47" spans="1:21" ht="18.75">
      <c r="A47" s="201" t="s">
        <v>97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</row>
    <row r="50" spans="13:13">
      <c r="M50" s="77"/>
    </row>
    <row r="53" spans="13:13">
      <c r="M53" s="125"/>
    </row>
    <row r="55" spans="13:13">
      <c r="M55" s="125"/>
    </row>
  </sheetData>
  <mergeCells count="55">
    <mergeCell ref="A20:U20"/>
    <mergeCell ref="U13:U18"/>
    <mergeCell ref="A38:H38"/>
    <mergeCell ref="A44:H44"/>
    <mergeCell ref="A35:C35"/>
    <mergeCell ref="A39:C39"/>
    <mergeCell ref="A23:K23"/>
    <mergeCell ref="A28:H28"/>
    <mergeCell ref="A30:A31"/>
    <mergeCell ref="B30:B31"/>
    <mergeCell ref="A33:H33"/>
    <mergeCell ref="D15:D18"/>
    <mergeCell ref="E15:E18"/>
    <mergeCell ref="J15:J16"/>
    <mergeCell ref="K15:K16"/>
    <mergeCell ref="M15:M16"/>
    <mergeCell ref="H13:H18"/>
    <mergeCell ref="I13:I16"/>
    <mergeCell ref="J13:K13"/>
    <mergeCell ref="L13:L16"/>
    <mergeCell ref="M13:Q13"/>
    <mergeCell ref="Q1:T1"/>
    <mergeCell ref="Q2:T2"/>
    <mergeCell ref="Q3:T3"/>
    <mergeCell ref="Q4:T4"/>
    <mergeCell ref="Q5:T5"/>
    <mergeCell ref="Q6:T6"/>
    <mergeCell ref="A13:A17"/>
    <mergeCell ref="B13:B18"/>
    <mergeCell ref="C13:C18"/>
    <mergeCell ref="D13:E14"/>
    <mergeCell ref="F13:F18"/>
    <mergeCell ref="Q7:T7"/>
    <mergeCell ref="D8:M8"/>
    <mergeCell ref="C9:N9"/>
    <mergeCell ref="C10:N10"/>
    <mergeCell ref="C11:N11"/>
    <mergeCell ref="R13:R18"/>
    <mergeCell ref="S13:S16"/>
    <mergeCell ref="T13:T16"/>
    <mergeCell ref="N15:Q15"/>
    <mergeCell ref="G13:G18"/>
    <mergeCell ref="A47:U47"/>
    <mergeCell ref="L30:L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A45:H45"/>
    <mergeCell ref="A34:U34"/>
  </mergeCells>
  <pageMargins left="0.25" right="0.25" top="0.25" bottom="0.21" header="0.2" footer="0.21"/>
  <pageSetup paperSize="9" scale="56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view="pageBreakPreview" zoomScale="65" zoomScaleNormal="60" zoomScaleSheetLayoutView="65" zoomScalePageLayoutView="65" workbookViewId="0">
      <selection activeCell="C10" sqref="C10:N10"/>
    </sheetView>
  </sheetViews>
  <sheetFormatPr defaultRowHeight="15" outlineLevelRow="1"/>
  <cols>
    <col min="1" max="1" width="7.140625" customWidth="1"/>
    <col min="2" max="2" width="9.28515625" bestFit="1" customWidth="1"/>
    <col min="3" max="3" width="40.42578125" customWidth="1"/>
    <col min="4" max="5" width="9.28515625" bestFit="1" customWidth="1"/>
    <col min="6" max="6" width="14.28515625" customWidth="1"/>
    <col min="7" max="8" width="9.28515625" bestFit="1" customWidth="1"/>
    <col min="9" max="9" width="10.140625" bestFit="1" customWidth="1"/>
    <col min="10" max="10" width="9.7109375" customWidth="1"/>
    <col min="11" max="11" width="9.42578125" bestFit="1" customWidth="1"/>
    <col min="12" max="12" width="11.140625" customWidth="1"/>
    <col min="13" max="13" width="21.28515625" customWidth="1"/>
    <col min="14" max="16" width="9.28515625" bestFit="1" customWidth="1"/>
    <col min="17" max="17" width="16.5703125" bestFit="1" customWidth="1"/>
    <col min="18" max="18" width="20.5703125" customWidth="1"/>
    <col min="19" max="19" width="9.28515625" bestFit="1" customWidth="1"/>
    <col min="20" max="20" width="13" customWidth="1"/>
    <col min="21" max="21" width="9.28515625" bestFit="1" customWidth="1"/>
  </cols>
  <sheetData>
    <row r="1" spans="1:21" ht="15.75">
      <c r="Q1" s="181" t="s">
        <v>71</v>
      </c>
      <c r="R1" s="181"/>
      <c r="S1" s="181"/>
      <c r="T1" s="181"/>
      <c r="U1" s="181"/>
    </row>
    <row r="2" spans="1:21" ht="15.75">
      <c r="Q2" s="160" t="s">
        <v>105</v>
      </c>
      <c r="R2" s="160"/>
      <c r="S2" s="160"/>
      <c r="T2" s="160"/>
      <c r="U2" s="160"/>
    </row>
    <row r="3" spans="1:21" ht="15.75">
      <c r="Q3" s="161" t="s">
        <v>69</v>
      </c>
      <c r="R3" s="161"/>
      <c r="S3" s="161"/>
      <c r="T3" s="161"/>
      <c r="U3" s="161"/>
    </row>
    <row r="4" spans="1:21" ht="15.75">
      <c r="Q4" s="161" t="s">
        <v>40</v>
      </c>
      <c r="R4" s="161"/>
      <c r="S4" s="161"/>
      <c r="T4" s="161"/>
      <c r="U4" s="161"/>
    </row>
    <row r="5" spans="1:21" ht="15.75">
      <c r="Q5" s="161" t="s">
        <v>41</v>
      </c>
      <c r="R5" s="161"/>
      <c r="S5" s="161"/>
      <c r="T5" s="161"/>
      <c r="U5" s="161"/>
    </row>
    <row r="6" spans="1:21" ht="15.75">
      <c r="Q6" s="161" t="s">
        <v>42</v>
      </c>
      <c r="R6" s="161"/>
      <c r="S6" s="161"/>
      <c r="T6" s="161"/>
      <c r="U6" s="161"/>
    </row>
    <row r="7" spans="1:21" ht="15.75">
      <c r="Q7" s="161" t="s">
        <v>59</v>
      </c>
      <c r="R7" s="161"/>
      <c r="S7" s="161"/>
      <c r="T7" s="161"/>
      <c r="U7" s="161"/>
    </row>
    <row r="8" spans="1:21" ht="18.75">
      <c r="D8" s="182" t="s">
        <v>70</v>
      </c>
      <c r="E8" s="182"/>
      <c r="F8" s="182"/>
      <c r="G8" s="182"/>
      <c r="H8" s="182"/>
      <c r="I8" s="182"/>
      <c r="J8" s="182"/>
      <c r="K8" s="182"/>
      <c r="L8" s="182"/>
      <c r="M8" s="182"/>
      <c r="N8" s="1"/>
      <c r="O8" s="1"/>
      <c r="P8" s="1"/>
    </row>
    <row r="9" spans="1:21" ht="18.75">
      <c r="C9" s="183" t="s">
        <v>0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"/>
      <c r="P9" s="1"/>
      <c r="R9" s="3"/>
    </row>
    <row r="10" spans="1:21" ht="18.75">
      <c r="C10" s="184" t="s">
        <v>58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"/>
      <c r="P10" s="1"/>
    </row>
    <row r="11" spans="1:21" ht="18.75">
      <c r="C11" s="182" t="s">
        <v>1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"/>
      <c r="P11" s="1"/>
    </row>
    <row r="12" spans="1:21" ht="15.75" thickBot="1"/>
    <row r="13" spans="1:21" ht="51.75" customHeight="1" thickBot="1">
      <c r="A13" s="165" t="s">
        <v>2</v>
      </c>
      <c r="B13" s="166" t="s">
        <v>3</v>
      </c>
      <c r="C13" s="166" t="s">
        <v>4</v>
      </c>
      <c r="D13" s="185" t="s">
        <v>5</v>
      </c>
      <c r="E13" s="185"/>
      <c r="F13" s="166" t="s">
        <v>6</v>
      </c>
      <c r="G13" s="166" t="s">
        <v>7</v>
      </c>
      <c r="H13" s="166" t="s">
        <v>8</v>
      </c>
      <c r="I13" s="186" t="s">
        <v>9</v>
      </c>
      <c r="J13" s="187" t="s">
        <v>10</v>
      </c>
      <c r="K13" s="187"/>
      <c r="L13" s="186" t="s">
        <v>11</v>
      </c>
      <c r="M13" s="165" t="s">
        <v>12</v>
      </c>
      <c r="N13" s="165"/>
      <c r="O13" s="165"/>
      <c r="P13" s="165"/>
      <c r="Q13" s="165"/>
      <c r="R13" s="166" t="s">
        <v>13</v>
      </c>
      <c r="S13" s="186" t="s">
        <v>14</v>
      </c>
      <c r="T13" s="186" t="s">
        <v>15</v>
      </c>
      <c r="U13" s="186" t="s">
        <v>16</v>
      </c>
    </row>
    <row r="14" spans="1:21" ht="2.25" hidden="1" customHeight="1">
      <c r="A14" s="165"/>
      <c r="B14" s="166"/>
      <c r="C14" s="166"/>
      <c r="D14" s="185"/>
      <c r="E14" s="185"/>
      <c r="F14" s="166"/>
      <c r="G14" s="166"/>
      <c r="H14" s="166"/>
      <c r="I14" s="166"/>
      <c r="J14" s="4"/>
      <c r="K14" s="5"/>
      <c r="L14" s="186"/>
      <c r="M14" s="6"/>
      <c r="N14" s="7"/>
      <c r="O14" s="7"/>
      <c r="P14" s="7"/>
      <c r="Q14" s="8"/>
      <c r="R14" s="166"/>
      <c r="S14" s="166"/>
      <c r="T14" s="166"/>
      <c r="U14" s="166"/>
    </row>
    <row r="15" spans="1:21" ht="15.75" customHeight="1" thickBot="1">
      <c r="A15" s="165"/>
      <c r="B15" s="166"/>
      <c r="C15" s="166"/>
      <c r="D15" s="166" t="s">
        <v>17</v>
      </c>
      <c r="E15" s="166" t="s">
        <v>18</v>
      </c>
      <c r="F15" s="166"/>
      <c r="G15" s="166"/>
      <c r="H15" s="166"/>
      <c r="I15" s="166"/>
      <c r="J15" s="186" t="s">
        <v>19</v>
      </c>
      <c r="K15" s="186" t="s">
        <v>20</v>
      </c>
      <c r="L15" s="186"/>
      <c r="M15" s="186" t="s">
        <v>19</v>
      </c>
      <c r="N15" s="185" t="s">
        <v>21</v>
      </c>
      <c r="O15" s="185"/>
      <c r="P15" s="185"/>
      <c r="Q15" s="185"/>
      <c r="R15" s="166"/>
      <c r="S15" s="166"/>
      <c r="T15" s="166"/>
      <c r="U15" s="166"/>
    </row>
    <row r="16" spans="1:21" ht="111.75" customHeight="1" thickBot="1">
      <c r="A16" s="165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9" t="s">
        <v>22</v>
      </c>
      <c r="O16" s="44" t="s">
        <v>23</v>
      </c>
      <c r="P16" s="44" t="s">
        <v>24</v>
      </c>
      <c r="Q16" s="44" t="s">
        <v>25</v>
      </c>
      <c r="R16" s="166"/>
      <c r="S16" s="166"/>
      <c r="T16" s="166"/>
      <c r="U16" s="166"/>
    </row>
    <row r="17" spans="1:23" ht="5.25" hidden="1" customHeight="1">
      <c r="A17" s="165"/>
      <c r="B17" s="166"/>
      <c r="C17" s="166"/>
      <c r="D17" s="166"/>
      <c r="E17" s="166"/>
      <c r="F17" s="166"/>
      <c r="G17" s="166"/>
      <c r="H17" s="166"/>
      <c r="I17" s="10"/>
      <c r="J17" s="10"/>
      <c r="K17" s="10"/>
      <c r="L17" s="10"/>
      <c r="M17" s="10"/>
      <c r="N17" s="11"/>
      <c r="O17" s="10"/>
      <c r="P17" s="10"/>
      <c r="Q17" s="10"/>
      <c r="R17" s="166"/>
      <c r="S17" s="10"/>
      <c r="T17" s="10"/>
      <c r="U17" s="186"/>
    </row>
    <row r="18" spans="1:23" ht="32.25" thickBot="1">
      <c r="A18" s="12"/>
      <c r="B18" s="166"/>
      <c r="C18" s="166"/>
      <c r="D18" s="166"/>
      <c r="E18" s="166"/>
      <c r="F18" s="166"/>
      <c r="G18" s="166"/>
      <c r="H18" s="166"/>
      <c r="I18" s="45" t="s">
        <v>26</v>
      </c>
      <c r="J18" s="13" t="s">
        <v>26</v>
      </c>
      <c r="K18" s="13" t="s">
        <v>26</v>
      </c>
      <c r="L18" s="13" t="s">
        <v>27</v>
      </c>
      <c r="M18" s="13" t="s">
        <v>28</v>
      </c>
      <c r="N18" s="13" t="s">
        <v>28</v>
      </c>
      <c r="O18" s="13" t="s">
        <v>28</v>
      </c>
      <c r="P18" s="13" t="s">
        <v>28</v>
      </c>
      <c r="Q18" s="13" t="s">
        <v>28</v>
      </c>
      <c r="R18" s="166"/>
      <c r="S18" s="45" t="s">
        <v>29</v>
      </c>
      <c r="T18" s="13" t="s">
        <v>29</v>
      </c>
      <c r="U18" s="186"/>
    </row>
    <row r="19" spans="1:23" ht="16.5" thickBot="1">
      <c r="A19" s="45">
        <v>1</v>
      </c>
      <c r="B19" s="13">
        <v>2</v>
      </c>
      <c r="C19" s="13">
        <v>3</v>
      </c>
      <c r="D19" s="13">
        <v>4</v>
      </c>
      <c r="E19" s="13">
        <v>5</v>
      </c>
      <c r="F19" s="13">
        <v>6</v>
      </c>
      <c r="G19" s="14">
        <v>7</v>
      </c>
      <c r="H19" s="13">
        <v>8</v>
      </c>
      <c r="I19" s="13">
        <v>9</v>
      </c>
      <c r="J19" s="13">
        <v>10</v>
      </c>
      <c r="K19" s="13">
        <v>11</v>
      </c>
      <c r="L19" s="13">
        <v>12</v>
      </c>
      <c r="M19" s="13">
        <v>13</v>
      </c>
      <c r="N19" s="13">
        <v>14</v>
      </c>
      <c r="O19" s="13">
        <v>15</v>
      </c>
      <c r="P19" s="13">
        <v>16</v>
      </c>
      <c r="Q19" s="13">
        <v>17</v>
      </c>
      <c r="R19" s="13">
        <v>18</v>
      </c>
      <c r="S19" s="13">
        <v>19</v>
      </c>
      <c r="T19" s="60">
        <v>20</v>
      </c>
      <c r="U19" s="45">
        <v>21</v>
      </c>
    </row>
    <row r="20" spans="1:23" ht="24" customHeight="1">
      <c r="A20" s="162" t="s">
        <v>72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4"/>
    </row>
    <row r="21" spans="1:23" ht="21.75" customHeight="1">
      <c r="A21" s="260" t="s">
        <v>32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2"/>
      <c r="V21" s="15"/>
      <c r="W21" s="15"/>
    </row>
    <row r="22" spans="1:23" ht="39" customHeight="1" outlineLevel="1">
      <c r="A22" s="83">
        <v>1</v>
      </c>
      <c r="B22" s="40"/>
      <c r="C22" s="100" t="s">
        <v>79</v>
      </c>
      <c r="D22" s="22">
        <v>1980</v>
      </c>
      <c r="E22" s="22"/>
      <c r="F22" s="101" t="s">
        <v>81</v>
      </c>
      <c r="G22" s="40">
        <v>2</v>
      </c>
      <c r="H22" s="40">
        <v>3</v>
      </c>
      <c r="I22" s="115">
        <v>1291.95</v>
      </c>
      <c r="J22" s="115">
        <v>1077.1500000000001</v>
      </c>
      <c r="K22" s="42">
        <v>623</v>
      </c>
      <c r="L22" s="40"/>
      <c r="M22" s="46">
        <v>7651944.3399999999</v>
      </c>
      <c r="N22" s="46"/>
      <c r="O22" s="46"/>
      <c r="P22" s="46"/>
      <c r="Q22" s="46">
        <v>7651944.3399999999</v>
      </c>
      <c r="R22" s="100" t="s">
        <v>30</v>
      </c>
      <c r="S22" s="40"/>
      <c r="T22" s="46">
        <v>7103.88</v>
      </c>
      <c r="U22" s="78" t="s">
        <v>60</v>
      </c>
      <c r="V22" s="15"/>
      <c r="W22" s="15"/>
    </row>
    <row r="23" spans="1:23" ht="18.75" customHeight="1" outlineLevel="1">
      <c r="A23" s="30"/>
      <c r="B23" s="40"/>
      <c r="C23" s="40"/>
      <c r="D23" s="22"/>
      <c r="E23" s="22"/>
      <c r="F23" s="41"/>
      <c r="G23" s="40"/>
      <c r="H23" s="40"/>
      <c r="I23" s="42"/>
      <c r="J23" s="42"/>
      <c r="K23" s="42"/>
      <c r="L23" s="40" t="s">
        <v>31</v>
      </c>
      <c r="M23" s="46">
        <v>7651944.3399999999</v>
      </c>
      <c r="N23" s="46"/>
      <c r="O23" s="46"/>
      <c r="P23" s="46"/>
      <c r="Q23" s="46"/>
      <c r="R23" s="40"/>
      <c r="S23" s="40"/>
      <c r="T23" s="46"/>
      <c r="U23" s="39"/>
      <c r="V23" s="15"/>
      <c r="W23" s="15"/>
    </row>
    <row r="24" spans="1:23" ht="18.75" customHeight="1" outlineLevel="1">
      <c r="A24" s="264" t="s">
        <v>33</v>
      </c>
      <c r="B24" s="265"/>
      <c r="C24" s="265"/>
      <c r="D24" s="265"/>
      <c r="E24" s="265"/>
      <c r="F24" s="265"/>
      <c r="G24" s="265"/>
      <c r="H24" s="266"/>
      <c r="I24" s="48"/>
      <c r="J24" s="48"/>
      <c r="K24" s="48"/>
      <c r="L24" s="48"/>
      <c r="M24" s="55">
        <v>7651944.3399999999</v>
      </c>
      <c r="N24" s="49"/>
      <c r="O24" s="49"/>
      <c r="P24" s="49"/>
      <c r="Q24" s="49"/>
      <c r="R24" s="49"/>
      <c r="S24" s="49"/>
      <c r="T24" s="49"/>
      <c r="U24" s="61"/>
      <c r="V24" s="15"/>
      <c r="W24" s="15"/>
    </row>
    <row r="25" spans="1:23" ht="18.75" customHeight="1" outlineLevel="1">
      <c r="A25" s="260" t="s">
        <v>37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2"/>
      <c r="V25" s="15"/>
      <c r="W25" s="15"/>
    </row>
    <row r="26" spans="1:23" ht="42" customHeight="1" outlineLevel="1">
      <c r="A26" s="153">
        <v>2</v>
      </c>
      <c r="B26" s="150"/>
      <c r="C26" s="150" t="s">
        <v>93</v>
      </c>
      <c r="D26" s="150">
        <v>1959</v>
      </c>
      <c r="E26" s="150"/>
      <c r="F26" s="150" t="s">
        <v>94</v>
      </c>
      <c r="G26" s="150">
        <v>2</v>
      </c>
      <c r="H26" s="150">
        <v>1</v>
      </c>
      <c r="I26" s="150">
        <v>710</v>
      </c>
      <c r="J26" s="150">
        <v>375.6</v>
      </c>
      <c r="K26" s="150">
        <v>334.4</v>
      </c>
      <c r="L26" s="150">
        <v>16</v>
      </c>
      <c r="M26" s="151">
        <f>J26*T26</f>
        <v>2668217.3280000002</v>
      </c>
      <c r="N26" s="150"/>
      <c r="O26" s="150"/>
      <c r="P26" s="150"/>
      <c r="Q26" s="151">
        <f>M26</f>
        <v>2668217.3280000002</v>
      </c>
      <c r="R26" s="150" t="s">
        <v>30</v>
      </c>
      <c r="S26" s="150"/>
      <c r="T26" s="151">
        <v>7103.88</v>
      </c>
      <c r="U26" s="149">
        <f>U18</f>
        <v>0</v>
      </c>
      <c r="V26" s="15"/>
      <c r="W26" s="15"/>
    </row>
    <row r="27" spans="1:23" ht="18.75" customHeight="1" outlineLevel="1">
      <c r="A27" s="152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 t="s">
        <v>31</v>
      </c>
      <c r="M27" s="151">
        <f>M26</f>
        <v>2668217.3280000002</v>
      </c>
      <c r="N27" s="150"/>
      <c r="O27" s="150"/>
      <c r="P27" s="150"/>
      <c r="Q27" s="150"/>
      <c r="R27" s="150"/>
      <c r="S27" s="150"/>
      <c r="T27" s="151"/>
      <c r="U27" s="149"/>
      <c r="V27" s="15"/>
      <c r="W27" s="15"/>
    </row>
    <row r="28" spans="1:23" ht="17.25" customHeight="1" outlineLevel="1">
      <c r="A28" s="264" t="s">
        <v>38</v>
      </c>
      <c r="B28" s="265"/>
      <c r="C28" s="265"/>
      <c r="D28" s="265"/>
      <c r="E28" s="265"/>
      <c r="F28" s="265"/>
      <c r="G28" s="265"/>
      <c r="H28" s="266"/>
      <c r="I28" s="48"/>
      <c r="J28" s="48"/>
      <c r="K28" s="48"/>
      <c r="L28" s="48"/>
      <c r="M28" s="55">
        <f>M27</f>
        <v>2668217.3280000002</v>
      </c>
      <c r="N28" s="49"/>
      <c r="O28" s="49"/>
      <c r="P28" s="49"/>
      <c r="Q28" s="49"/>
      <c r="R28" s="49"/>
      <c r="S28" s="49"/>
      <c r="T28" s="49"/>
      <c r="U28" s="61"/>
    </row>
    <row r="29" spans="1:23" ht="20.25">
      <c r="A29" s="257" t="s">
        <v>73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9"/>
    </row>
    <row r="30" spans="1:23" ht="15" customHeight="1">
      <c r="A30" s="202" t="s">
        <v>32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4"/>
    </row>
    <row r="31" spans="1:23" ht="15" customHeight="1">
      <c r="A31" s="254">
        <v>3</v>
      </c>
      <c r="B31" s="159"/>
      <c r="C31" s="159" t="s">
        <v>80</v>
      </c>
      <c r="D31" s="159">
        <v>1979</v>
      </c>
      <c r="E31" s="159"/>
      <c r="F31" s="159" t="s">
        <v>82</v>
      </c>
      <c r="G31" s="159">
        <v>2</v>
      </c>
      <c r="H31" s="159">
        <v>3</v>
      </c>
      <c r="I31" s="159">
        <v>813.6</v>
      </c>
      <c r="J31" s="159">
        <v>725.9</v>
      </c>
      <c r="K31" s="159">
        <v>162.4</v>
      </c>
      <c r="L31" s="159"/>
      <c r="M31" s="267">
        <v>8018872.1200000001</v>
      </c>
      <c r="N31" s="159"/>
      <c r="O31" s="159"/>
      <c r="P31" s="159"/>
      <c r="Q31" s="267">
        <v>8018872.1200000001</v>
      </c>
      <c r="R31" s="159" t="s">
        <v>43</v>
      </c>
      <c r="S31" s="159"/>
      <c r="T31" s="263">
        <v>11046.8</v>
      </c>
      <c r="U31" s="268" t="s">
        <v>60</v>
      </c>
    </row>
    <row r="32" spans="1:23" ht="14.25" customHeight="1">
      <c r="A32" s="254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267"/>
      <c r="N32" s="159"/>
      <c r="O32" s="159"/>
      <c r="P32" s="159"/>
      <c r="Q32" s="267"/>
      <c r="R32" s="159"/>
      <c r="S32" s="159"/>
      <c r="T32" s="159"/>
      <c r="U32" s="268"/>
    </row>
    <row r="33" spans="1:21" ht="16.5" customHeight="1">
      <c r="A33" s="254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267"/>
      <c r="N33" s="159"/>
      <c r="O33" s="159"/>
      <c r="P33" s="159"/>
      <c r="Q33" s="267"/>
      <c r="R33" s="159"/>
      <c r="S33" s="159"/>
      <c r="T33" s="159"/>
      <c r="U33" s="268"/>
    </row>
    <row r="34" spans="1:21" ht="18" customHeight="1">
      <c r="A34" s="254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267"/>
      <c r="N34" s="159"/>
      <c r="O34" s="159"/>
      <c r="P34" s="159"/>
      <c r="Q34" s="267"/>
      <c r="R34" s="159"/>
      <c r="S34" s="159"/>
      <c r="T34" s="159"/>
      <c r="U34" s="268"/>
    </row>
    <row r="35" spans="1:21" ht="21.75" customHeight="1">
      <c r="A35" s="83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 t="s">
        <v>31</v>
      </c>
      <c r="M35" s="82">
        <v>8018872.1200000001</v>
      </c>
      <c r="N35" s="79"/>
      <c r="O35" s="79"/>
      <c r="P35" s="79"/>
      <c r="Q35" s="79"/>
      <c r="R35" s="79"/>
      <c r="S35" s="79"/>
      <c r="T35" s="82"/>
      <c r="U35" s="78"/>
    </row>
    <row r="36" spans="1:21" ht="23.25" customHeight="1">
      <c r="A36" s="246" t="s">
        <v>33</v>
      </c>
      <c r="B36" s="247"/>
      <c r="C36" s="247"/>
      <c r="D36" s="247"/>
      <c r="E36" s="247"/>
      <c r="F36" s="247"/>
      <c r="G36" s="247"/>
      <c r="H36" s="247"/>
      <c r="I36" s="135"/>
      <c r="J36" s="135"/>
      <c r="K36" s="135"/>
      <c r="L36" s="74"/>
      <c r="M36" s="74">
        <v>8018872.1200000001</v>
      </c>
      <c r="N36" s="86"/>
      <c r="O36" s="86"/>
      <c r="P36" s="86"/>
      <c r="Q36" s="87"/>
      <c r="R36" s="86"/>
      <c r="S36" s="86"/>
      <c r="T36" s="86"/>
      <c r="U36" s="88"/>
    </row>
    <row r="37" spans="1:21" ht="28.5" customHeight="1" thickBot="1">
      <c r="A37" s="255" t="s">
        <v>39</v>
      </c>
      <c r="B37" s="256"/>
      <c r="C37" s="256"/>
      <c r="D37" s="256"/>
      <c r="E37" s="256"/>
      <c r="F37" s="256"/>
      <c r="G37" s="256"/>
      <c r="H37" s="256"/>
      <c r="I37" s="68"/>
      <c r="J37" s="68"/>
      <c r="K37" s="68"/>
      <c r="L37" s="69"/>
      <c r="M37" s="70">
        <f>M24+M28+M36</f>
        <v>18339033.787999999</v>
      </c>
      <c r="N37" s="71"/>
      <c r="O37" s="71"/>
      <c r="P37" s="71"/>
      <c r="Q37" s="72"/>
      <c r="R37" s="71"/>
      <c r="S37" s="71"/>
      <c r="T37" s="71"/>
      <c r="U37" s="73"/>
    </row>
    <row r="40" spans="1:21" ht="18.75">
      <c r="A40" s="201" t="s">
        <v>97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/>
      <c r="U40" s="201"/>
    </row>
    <row r="43" spans="1:21">
      <c r="M43" s="116"/>
    </row>
  </sheetData>
  <mergeCells count="63">
    <mergeCell ref="J31:J34"/>
    <mergeCell ref="A24:H24"/>
    <mergeCell ref="A25:U25"/>
    <mergeCell ref="A36:H36"/>
    <mergeCell ref="Q31:Q34"/>
    <mergeCell ref="P31:P34"/>
    <mergeCell ref="K31:K34"/>
    <mergeCell ref="M31:M34"/>
    <mergeCell ref="N31:N34"/>
    <mergeCell ref="O31:O34"/>
    <mergeCell ref="U31:U34"/>
    <mergeCell ref="A30:U30"/>
    <mergeCell ref="A31:A34"/>
    <mergeCell ref="B31:B34"/>
    <mergeCell ref="C31:C34"/>
    <mergeCell ref="D31:D34"/>
    <mergeCell ref="A28:H28"/>
    <mergeCell ref="F31:F34"/>
    <mergeCell ref="G31:G34"/>
    <mergeCell ref="H31:H34"/>
    <mergeCell ref="I31:I34"/>
    <mergeCell ref="E31:E34"/>
    <mergeCell ref="S13:S16"/>
    <mergeCell ref="L31:L34"/>
    <mergeCell ref="R31:R34"/>
    <mergeCell ref="S31:S34"/>
    <mergeCell ref="T31:T34"/>
    <mergeCell ref="A13:A17"/>
    <mergeCell ref="B13:B18"/>
    <mergeCell ref="F13:F18"/>
    <mergeCell ref="R13:R18"/>
    <mergeCell ref="G13:G18"/>
    <mergeCell ref="H13:H18"/>
    <mergeCell ref="D13:E14"/>
    <mergeCell ref="L13:L16"/>
    <mergeCell ref="C13:C18"/>
    <mergeCell ref="Q1:U1"/>
    <mergeCell ref="Q2:U2"/>
    <mergeCell ref="Q3:U3"/>
    <mergeCell ref="Q4:U4"/>
    <mergeCell ref="Q5:U5"/>
    <mergeCell ref="D8:M8"/>
    <mergeCell ref="C9:N9"/>
    <mergeCell ref="C10:N10"/>
    <mergeCell ref="C11:N11"/>
    <mergeCell ref="Q6:U6"/>
    <mergeCell ref="Q7:U7"/>
    <mergeCell ref="A40:U40"/>
    <mergeCell ref="A37:H37"/>
    <mergeCell ref="A20:U20"/>
    <mergeCell ref="A29:U29"/>
    <mergeCell ref="T13:T16"/>
    <mergeCell ref="U13:U18"/>
    <mergeCell ref="D15:D18"/>
    <mergeCell ref="E15:E18"/>
    <mergeCell ref="J15:J16"/>
    <mergeCell ref="K15:K16"/>
    <mergeCell ref="M15:M16"/>
    <mergeCell ref="N15:Q15"/>
    <mergeCell ref="I13:I16"/>
    <mergeCell ref="J13:K13"/>
    <mergeCell ref="A21:U21"/>
    <mergeCell ref="M13:Q13"/>
  </mergeCells>
  <pageMargins left="0.25" right="0.25" top="0.28000000000000003" bottom="0.32" header="0.3" footer="0.3"/>
  <pageSetup paperSize="9" scale="5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2020</vt:lpstr>
      <vt:lpstr>2021</vt:lpstr>
      <vt:lpstr>2022</vt:lpstr>
      <vt:lpstr>'2020'!Область_печати</vt:lpstr>
      <vt:lpstr>'2021'!Область_печати</vt:lpstr>
      <vt:lpstr>'2022'!Область_печати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revision>1</cp:revision>
  <cp:lastPrinted>2020-06-04T14:10:09Z</cp:lastPrinted>
  <dcterms:created xsi:type="dcterms:W3CDTF">2016-04-20T11:05:21Z</dcterms:created>
  <dcterms:modified xsi:type="dcterms:W3CDTF">2020-06-04T14:10:12Z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