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16380" windowHeight="8190" tabRatio="836" activeTab="7"/>
  </bookViews>
  <sheets>
    <sheet name="2017" sheetId="1" r:id="rId1"/>
    <sheet name="Лист2" sheetId="2" r:id="rId2"/>
    <sheet name="Лист3" sheetId="3" r:id="rId3"/>
    <sheet name="2019" sheetId="5" r:id="rId4"/>
    <sheet name="2018" sheetId="4" r:id="rId5"/>
    <sheet name="2020" sheetId="6" r:id="rId6"/>
    <sheet name="2021" sheetId="7" r:id="rId7"/>
    <sheet name="2022" sheetId="8" r:id="rId8"/>
  </sheets>
  <definedNames>
    <definedName name="_xlnm.Print_Area" localSheetId="0">'2017'!$A$1:$U$74</definedName>
    <definedName name="_xlnm.Print_Area" localSheetId="5">'2020'!$A$1:$U$53</definedName>
    <definedName name="_xlnm.Print_Area" localSheetId="6">'2021'!$A$1:$U$44</definedName>
    <definedName name="_xlnm.Print_Area" localSheetId="7">'2022'!$A$1:$U$54</definedName>
  </definedNames>
  <calcPr calcId="125725"/>
</workbook>
</file>

<file path=xl/calcChain.xml><?xml version="1.0" encoding="utf-8"?>
<calcChain xmlns="http://schemas.openxmlformats.org/spreadsheetml/2006/main">
  <c r="M48" i="8"/>
  <c r="L48"/>
  <c r="M41" i="7"/>
  <c r="L41"/>
  <c r="M39"/>
  <c r="M40" s="1"/>
  <c r="M47" i="6"/>
  <c r="L47"/>
  <c r="M40"/>
  <c r="M41"/>
  <c r="L47" i="8"/>
  <c r="M46"/>
  <c r="M47" s="1"/>
  <c r="L39"/>
  <c r="L46" i="6"/>
  <c r="M46"/>
  <c r="L29"/>
  <c r="M30" i="7"/>
  <c r="L26"/>
  <c r="M36" i="6" l="1"/>
  <c r="M37" s="1"/>
  <c r="M31" i="7"/>
  <c r="M23"/>
  <c r="M26" s="1"/>
  <c r="M23" i="8"/>
  <c r="M32"/>
  <c r="M34"/>
  <c r="M36"/>
  <c r="M38"/>
  <c r="M39"/>
  <c r="M55" i="5"/>
  <c r="L55"/>
  <c r="M46"/>
  <c r="M45"/>
  <c r="L46"/>
  <c r="M87" i="4"/>
  <c r="L87"/>
  <c r="M42"/>
  <c r="L42"/>
  <c r="M41"/>
  <c r="M68" i="1"/>
  <c r="L68"/>
  <c r="M23"/>
  <c r="M37"/>
  <c r="M53" i="5"/>
  <c r="M51"/>
  <c r="M49"/>
  <c r="M54" s="1"/>
  <c r="M85" i="4"/>
  <c r="M78"/>
  <c r="M79" s="1"/>
  <c r="M41" i="5"/>
  <c r="M37"/>
  <c r="M33"/>
  <c r="M35"/>
  <c r="M31"/>
  <c r="M63" i="4"/>
  <c r="M54"/>
  <c r="M39"/>
  <c r="M36"/>
  <c r="M28"/>
  <c r="M24"/>
  <c r="M71"/>
  <c r="M25" i="8"/>
  <c r="M34" i="7"/>
  <c r="M35" s="1"/>
  <c r="M32" i="6"/>
  <c r="M33" s="1"/>
  <c r="M28"/>
  <c r="M29" s="1"/>
  <c r="L38" i="1"/>
  <c r="I38"/>
  <c r="L67"/>
  <c r="I67"/>
  <c r="L45"/>
  <c r="I45"/>
  <c r="M86" i="4"/>
  <c r="L51"/>
  <c r="M50"/>
  <c r="M26" i="8" l="1"/>
  <c r="M72" i="4"/>
  <c r="M55"/>
  <c r="M64"/>
  <c r="L54" i="5"/>
  <c r="M22"/>
  <c r="M23" s="1"/>
  <c r="M32" i="4"/>
  <c r="M30"/>
  <c r="M48"/>
  <c r="M51" s="1"/>
  <c r="Q65" i="1"/>
  <c r="Q63"/>
  <c r="Q61"/>
  <c r="M65" l="1"/>
  <c r="M63"/>
  <c r="M61"/>
  <c r="Q54"/>
  <c r="M54" s="1"/>
  <c r="M58" s="1"/>
  <c r="L52"/>
  <c r="I52"/>
  <c r="Q47"/>
  <c r="M47"/>
  <c r="M51" s="1"/>
  <c r="M52" s="1"/>
  <c r="Q43"/>
  <c r="M43"/>
  <c r="M44" s="1"/>
  <c r="Q41"/>
  <c r="M41" s="1"/>
  <c r="M42" s="1"/>
  <c r="M45" s="1"/>
  <c r="Q31"/>
  <c r="M31" s="1"/>
  <c r="M35" s="1"/>
  <c r="Q29"/>
  <c r="M29"/>
  <c r="M30" s="1"/>
  <c r="Q26"/>
  <c r="M26"/>
  <c r="M25"/>
  <c r="M27" s="1"/>
  <c r="M38" s="1"/>
  <c r="I68"/>
  <c r="Q21"/>
  <c r="M21"/>
  <c r="M22" s="1"/>
  <c r="M64" l="1"/>
  <c r="M66"/>
  <c r="M62"/>
  <c r="M67" s="1"/>
</calcChain>
</file>

<file path=xl/sharedStrings.xml><?xml version="1.0" encoding="utf-8"?>
<sst xmlns="http://schemas.openxmlformats.org/spreadsheetml/2006/main" count="701" uniqueCount="211">
  <si>
    <t>реализации региональной программы капитального ремонта общего имущества</t>
  </si>
  <si>
    <t>в многоквартирных домах, расположенных на территории Архангельской области на 2017 год</t>
  </si>
  <si>
    <t>Муниципальное образование "Устьянский муниципальный район"</t>
  </si>
  <si>
    <t>№</t>
  </si>
  <si>
    <t>№ п/п в региональной программе</t>
  </si>
  <si>
    <t>Адрес многоквартирного дома</t>
  </si>
  <si>
    <t>Год</t>
  </si>
  <si>
    <t>Материал стен</t>
  </si>
  <si>
    <t>Количество этажей</t>
  </si>
  <si>
    <t>Количество подъездов</t>
  </si>
  <si>
    <t>Общая площадь многоквартирного дома, всего</t>
  </si>
  <si>
    <t>Площадь помещений многоквартирного дома</t>
  </si>
  <si>
    <t>Количество жителей,  проживающих  
в многоквартирном доме на дату 
утверждения краткосрочного плана</t>
  </si>
  <si>
    <t>Стоимость капитального ремонта</t>
  </si>
  <si>
    <t>Вид работ (услуг) по капитальному ремонту многоквартирного дома</t>
  </si>
  <si>
    <t>Удельная стоимость капитального ремонта 1 кв.м общей площади помещений в многоквартирном доме</t>
  </si>
  <si>
    <t>Предельная  стоимость капитального ремонта 1 кв.м общей площади помещений в многоквартирном доме</t>
  </si>
  <si>
    <t>Плановая дата завершения работ</t>
  </si>
  <si>
    <t>ввода в эксплуатацию</t>
  </si>
  <si>
    <t>завершения последнего капитального ремонта</t>
  </si>
  <si>
    <t>всего</t>
  </si>
  <si>
    <t>в том числе жилых помещений, находящихся в собственности граждан</t>
  </si>
  <si>
    <t>в том числе</t>
  </si>
  <si>
    <t>за счет средств Фонда содействия реформированию жилищно-коммунального хозяйства</t>
  </si>
  <si>
    <t>за счет средств областного бюджета</t>
  </si>
  <si>
    <t>за счет средств местного бюджета</t>
  </si>
  <si>
    <t>за счет средств собственников помещений в многоквартирном доме</t>
  </si>
  <si>
    <t>кв. м</t>
  </si>
  <si>
    <t>чел.</t>
  </si>
  <si>
    <t>руб.</t>
  </si>
  <si>
    <t>руб./кв. м</t>
  </si>
  <si>
    <t>МО "Ростовско-Минское"</t>
  </si>
  <si>
    <t>кирпич</t>
  </si>
  <si>
    <t>Ремонт крыши</t>
  </si>
  <si>
    <t>Ремонт внутридомовых инженерных систем холодного водоснабжения</t>
  </si>
  <si>
    <t>всего:</t>
  </si>
  <si>
    <t>д. Ульяновская, ул.Центральная, д.14</t>
  </si>
  <si>
    <t>Итого по муниципальному образованию «Ростовско-Минское»</t>
  </si>
  <si>
    <t>МО "Октябрьское"</t>
  </si>
  <si>
    <t>п. Октябрьский, ул. Ленина, д. 24</t>
  </si>
  <si>
    <t>рубленые</t>
  </si>
  <si>
    <t>-</t>
  </si>
  <si>
    <t>ремонт внутридомовых инженерных систем холодного водоснабжения</t>
  </si>
  <si>
    <t>п. Октябрьский, ул. Ленина, д. 28</t>
  </si>
  <si>
    <t>Ремонт внутридомовых  систем холодного водоснабжения</t>
  </si>
  <si>
    <t>-</t>
  </si>
  <si>
    <t>Ремонт кыши</t>
  </si>
  <si>
    <t>2017г</t>
  </si>
  <si>
    <t>п. Октябрьский, ул. Ленина, д.42</t>
  </si>
  <si>
    <t>-</t>
  </si>
  <si>
    <t>-</t>
  </si>
  <si>
    <t>ремонт фасада</t>
  </si>
  <si>
    <t>Итого по муниципальному образованию «Октябрьское»</t>
  </si>
  <si>
    <t>МО "Шангальское"</t>
  </si>
  <si>
    <t>с.Шангалы, 50 лет Октября, д. 2 "б"</t>
  </si>
  <si>
    <t>1974</t>
  </si>
  <si>
    <t>дерево</t>
  </si>
  <si>
    <t>2</t>
  </si>
  <si>
    <t>3</t>
  </si>
  <si>
    <t>Ремонт выгребных ям</t>
  </si>
  <si>
    <t>Ремонт внутридомовых систем электроснабжения</t>
  </si>
  <si>
    <t>с.Шангалы, ул. Ленина, 67</t>
  </si>
  <si>
    <t>1973</t>
  </si>
  <si>
    <t>Итого по муниципальному образованию «Шангальское»</t>
  </si>
  <si>
    <t>МО "Бестужевское"</t>
  </si>
  <si>
    <t>п. Глубокий, ул. Школьная, д. 13</t>
  </si>
  <si>
    <t>брус</t>
  </si>
  <si>
    <t>Итого по муниципальному образованию «Бестужевское»</t>
  </si>
  <si>
    <t>МО "Киземское"</t>
  </si>
  <si>
    <t>п. Кизема, ул. Деповская, д. 2</t>
  </si>
  <si>
    <t>Итого по муниципальному образованию «Киземское»</t>
  </si>
  <si>
    <t>с.Шангалы, ул.Ленина, д. 79</t>
  </si>
  <si>
    <t>с.Шангалы, ул.Строительная, 12</t>
  </si>
  <si>
    <t>1966</t>
  </si>
  <si>
    <t>с.Шангалы, ул. Ленина, 39</t>
  </si>
  <si>
    <t>1962</t>
  </si>
  <si>
    <t>1</t>
  </si>
  <si>
    <t>Итого по муниципальному образованию «Устьянский муниципальный район»</t>
  </si>
  <si>
    <t xml:space="preserve">реализации программы капитального ремонта </t>
  </si>
  <si>
    <t xml:space="preserve">общего имущества в многоквартирных домах, </t>
  </si>
  <si>
    <t>расположенных на территории МО "Устьянский муниципальный район"</t>
  </si>
  <si>
    <t>на 2017 год</t>
  </si>
  <si>
    <t>д. Нагорская, ул. 70 лет Октября, д.22 А</t>
  </si>
  <si>
    <t>Ремонт внутридомовой инженерной системы теплоснабжения</t>
  </si>
  <si>
    <t>Ремонт внутридомовых инженерных систем водоотведения</t>
  </si>
  <si>
    <t>д. Нагорская, ул. Новая, д. 2</t>
  </si>
  <si>
    <t>д. Нагорская, ул. 70 лет Октября, д. 8</t>
  </si>
  <si>
    <t>Ремонт фундамента</t>
  </si>
  <si>
    <t>д.Ульяновская, ул. Центральная, д. 15</t>
  </si>
  <si>
    <t>п. Октябрьский, ул. Ленина, д.44</t>
  </si>
  <si>
    <t>рубленый</t>
  </si>
  <si>
    <t>в многоквартирных домах, расположенных на территории Архангельской области на 2018 года</t>
  </si>
  <si>
    <t>п. Мирный, ул. Первомайская, д.9</t>
  </si>
  <si>
    <t>1977</t>
  </si>
  <si>
    <t>МО "Лихачевское"</t>
  </si>
  <si>
    <t>Итого по муниципальному образованию «Лихачевское»</t>
  </si>
  <si>
    <t>Ремон фундамента</t>
  </si>
  <si>
    <t>МО "Малодоры"</t>
  </si>
  <si>
    <t>2018 г.</t>
  </si>
  <si>
    <t>на 2018 год</t>
  </si>
  <si>
    <t>с. Малодоры, ул. Центральная, д.10</t>
  </si>
  <si>
    <t>д.Веригинская, д. 32</t>
  </si>
  <si>
    <t>д. Ульяновская, ул. Сосновая, д. 17</t>
  </si>
  <si>
    <t>д. Ульяновская, ул. Сосновая, д.5</t>
  </si>
  <si>
    <t>д. Ульяновская, ул. Спортивная, д. 8</t>
  </si>
  <si>
    <t>в многоквартирных домах, расположенных на территории Архангельской области на 2019 года</t>
  </si>
  <si>
    <t>на 2019 год</t>
  </si>
  <si>
    <t>д. Ульяновская, ул. Спортивная, д. 3</t>
  </si>
  <si>
    <t>2019 г.</t>
  </si>
  <si>
    <t>арбол</t>
  </si>
  <si>
    <t>п. Октябрьский, ул. Коммунальная, д.11</t>
  </si>
  <si>
    <t>п. Октябрьский, ул. Коммунальная, д. 11 А</t>
  </si>
  <si>
    <t>п.Октябрьский, ул. Ленина , д.26</t>
  </si>
  <si>
    <t>рубл.</t>
  </si>
  <si>
    <t>п. Октябрьский, ул. Коммунальная, д. 3</t>
  </si>
  <si>
    <t>п. Октябрьский, ул. Советская, д.5</t>
  </si>
  <si>
    <t>рубл</t>
  </si>
  <si>
    <t>п.Октябрьский, ул.Советская, д. 58</t>
  </si>
  <si>
    <t>2019 г</t>
  </si>
  <si>
    <t>п. Октябьский, ул. Спортивная, д. 2</t>
  </si>
  <si>
    <t>щитов</t>
  </si>
  <si>
    <t>Ремонт фасада</t>
  </si>
  <si>
    <t>2017 г.</t>
  </si>
  <si>
    <t>п. Кизема, ул. Гагарина, д. 8</t>
  </si>
  <si>
    <t>шлакоблоч.</t>
  </si>
  <si>
    <t xml:space="preserve">п. Кизема, ул. Ленина, д. 10 </t>
  </si>
  <si>
    <t>п. Кизема, ул. Ленина, д. 15</t>
  </si>
  <si>
    <t xml:space="preserve">       Итого по муниципальному образованию "Киземское"</t>
  </si>
  <si>
    <t xml:space="preserve">ПРИЛОЖЕНИЕ № 2 </t>
  </si>
  <si>
    <t xml:space="preserve">ПРИЛОЖЕНИЕ  </t>
  </si>
  <si>
    <t>Ремонт внутредомовых инженерных систем электроснабжения</t>
  </si>
  <si>
    <t>Ремонт внутредомовых инженерных систем теплоснабжения</t>
  </si>
  <si>
    <t>С.А Молчановский</t>
  </si>
  <si>
    <t xml:space="preserve">Исполняющий обязанности главы администрации муниципального образования "Устьянский муниципальный район"                              </t>
  </si>
  <si>
    <t>Ремонт внутридомомых инженерных систем холодного водоснабжения</t>
  </si>
  <si>
    <t xml:space="preserve">2018 г. </t>
  </si>
  <si>
    <t>Итого по муниципальному образованию "Малодорское"</t>
  </si>
  <si>
    <t>Ремонт внутридомовых инженерных систем электроснабжения</t>
  </si>
  <si>
    <t>п. Октябрьский, ул. Заводская д.30</t>
  </si>
  <si>
    <t>арболит</t>
  </si>
  <si>
    <t>д. Бережная, ул. Полевая, д. 12</t>
  </si>
  <si>
    <t>п.Кизема, ул. Гагарина д.5</t>
  </si>
  <si>
    <t>шлакоблочные</t>
  </si>
  <si>
    <t>ремонт крыши</t>
  </si>
  <si>
    <t>Ремонт внутридомомых инженерных систем горячего водоснабжения</t>
  </si>
  <si>
    <t>Всего:</t>
  </si>
  <si>
    <t>в многоквартирных домах, расположенных на территории Архангельской области на 2020 года</t>
  </si>
  <si>
    <t>на 2020 год</t>
  </si>
  <si>
    <t>МО "Строевское"</t>
  </si>
  <si>
    <t>д. Кузоверская, д. 30</t>
  </si>
  <si>
    <t>деревянные</t>
  </si>
  <si>
    <t>2020 г.</t>
  </si>
  <si>
    <t>Итого по муниципальному образованию «Строевское»</t>
  </si>
  <si>
    <t>д. Сарбала, д. 2</t>
  </si>
  <si>
    <t>д.Ульяновская, ул. Юбилейная, д. 2</t>
  </si>
  <si>
    <t>д. Ульяновская, ул. Юбилейная, д. 6</t>
  </si>
  <si>
    <t>д. Филинская, ул. Центральная, д. 12</t>
  </si>
  <si>
    <t>д. Ульчновская, ул. Центральная, д. 17</t>
  </si>
  <si>
    <t>Панельные</t>
  </si>
  <si>
    <t>Итого по муниципальному образованию «Ростовско - Минское»</t>
  </si>
  <si>
    <t>п. Октябрьский, ул. Ленина, д. 46</t>
  </si>
  <si>
    <t>кирп./шлакоблочные</t>
  </si>
  <si>
    <t>п. Кизема, ул. Заводская, д. 6</t>
  </si>
  <si>
    <t>МО "Илезское"</t>
  </si>
  <si>
    <t>на 2021 год</t>
  </si>
  <si>
    <t>в многоквартирных домах, расположенных на территории Архангельской области на 2021 года</t>
  </si>
  <si>
    <t>с.Шангалы, ул. Набережная, д. 5</t>
  </si>
  <si>
    <t>2021 г.</t>
  </si>
  <si>
    <t>п. Кизема, ул. Гагарина, д. 1</t>
  </si>
  <si>
    <t>кирп. шлакоблоч.</t>
  </si>
  <si>
    <t>в многоквартирных домах, расположенных на территории Архангельской области на 2022 года</t>
  </si>
  <si>
    <t>на 2022 год</t>
  </si>
  <si>
    <t>д. Прилуки, д. 54</t>
  </si>
  <si>
    <t>2022 г.</t>
  </si>
  <si>
    <t>п. Октябрьский, ул. Ленина, д. 25</t>
  </si>
  <si>
    <t>п. Октябрьский, ул. Ленина, д. 31</t>
  </si>
  <si>
    <t>п. Илеза, ул.Привокзальная, д. 1</t>
  </si>
  <si>
    <t xml:space="preserve">       Итого по муниципальному образованию "Илезское"</t>
  </si>
  <si>
    <t>МО "Березницкое"</t>
  </si>
  <si>
    <t xml:space="preserve">       Итого по муниципальному образованию "Березницкое"</t>
  </si>
  <si>
    <t>с. Березник, ул. Молодежная, д. 6</t>
  </si>
  <si>
    <t>КРАТКОСРОЧНЫЙ  ПЛАН</t>
  </si>
  <si>
    <t xml:space="preserve">ПРИЛОЖЕНИЕ № 1 </t>
  </si>
  <si>
    <t>"Об утверждении краткосрочного плана</t>
  </si>
  <si>
    <t>"Об утверждении краткосрочного  плана</t>
  </si>
  <si>
    <t>КРАТКОСРОЧНЫЙ ПЛАН</t>
  </si>
  <si>
    <t xml:space="preserve">ПРИЛОЖЕНИЕ № 3 </t>
  </si>
  <si>
    <t>к Постановлению №   от  .10.2018 г.</t>
  </si>
  <si>
    <t>к Постановлению №   от .10.2018 г.</t>
  </si>
  <si>
    <t>К Постановлению №  от  .10.2018 г.</t>
  </si>
  <si>
    <t>Основной перечень</t>
  </si>
  <si>
    <t>Резервный перечень</t>
  </si>
  <si>
    <t xml:space="preserve">д. Нагорская, ул. 70 лет Октября, д.22 </t>
  </si>
  <si>
    <t>Глава  администрации муниципального образования "Устьянский муниципальный район"                                                                                                                   А.А. Хоробров</t>
  </si>
  <si>
    <t>п.Октябрьский, ул.Шангальский, д. 7</t>
  </si>
  <si>
    <t>дерев.</t>
  </si>
  <si>
    <t>Глава администрации муниципального образования "Устьянский муниципальный район"                                                                                                                  А.А. Хоробров</t>
  </si>
  <si>
    <t>ОТРЕМОНТ</t>
  </si>
  <si>
    <t>В ПРОЦЕССЕ</t>
  </si>
  <si>
    <t>ОТРЕМОН</t>
  </si>
  <si>
    <t>с. Строевское, ул. Розы Шаниной, д. 18</t>
  </si>
  <si>
    <t xml:space="preserve">2022 г. </t>
  </si>
  <si>
    <t>п. Октябрьский, ул. Физкультурников, д. 35</t>
  </si>
  <si>
    <t>п. Октябрьский, ул. Ленина, д. 56 а</t>
  </si>
  <si>
    <t xml:space="preserve">2021 г. </t>
  </si>
  <si>
    <t>И.о. главы администрации муниципального образования "Устьянский муниципальный район"                                                                                                                                           С.А. Молчановский</t>
  </si>
  <si>
    <t>И.о. главы администрации муниципального образования "Устьянский муниципальный район"                                                                                                                            С.А. Молчановский</t>
  </si>
  <si>
    <t>И.о. главы администрации муниципального образования "Устьянский муниципальный район"                                                                                                                              С.А. Молчановский</t>
  </si>
  <si>
    <t>К Постановлению № 1372  от 31 .10.2019 г.</t>
  </si>
  <si>
    <t>К Постановлению №1372 от 31 .10.2019 г.</t>
  </si>
  <si>
    <t>К Постановлению № 1372 от  31.10.2019 г.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</si>
</sst>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20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indexed="5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B7DEE8"/>
        <bgColor rgb="FFC0C0C0"/>
      </patternFill>
    </fill>
    <fill>
      <patternFill patternType="solid">
        <fgColor rgb="FFFFC000"/>
        <bgColor rgb="FFFF9900"/>
      </patternFill>
    </fill>
    <fill>
      <patternFill patternType="solid">
        <fgColor rgb="FF8EB4E3"/>
        <bgColor rgb="FF9999FF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FF99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9900"/>
      </patternFill>
    </fill>
    <fill>
      <patternFill patternType="solid">
        <fgColor theme="0"/>
        <bgColor rgb="FFFFFF00"/>
      </patternFill>
    </fill>
  </fills>
  <borders count="6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3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left" textRotation="90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2" borderId="10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0" fillId="0" borderId="0" xfId="0" applyAlignment="1">
      <alignment wrapText="1"/>
    </xf>
    <xf numFmtId="0" fontId="1" fillId="0" borderId="14" xfId="0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right" vertical="center" wrapText="1"/>
    </xf>
    <xf numFmtId="164" fontId="1" fillId="0" borderId="19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4" fontId="6" fillId="0" borderId="0" xfId="0" applyNumberFormat="1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49" fontId="5" fillId="0" borderId="1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6" fillId="3" borderId="19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6" fillId="3" borderId="19" xfId="0" applyFont="1" applyFill="1" applyBorder="1" applyAlignment="1">
      <alignment vertical="top" wrapText="1"/>
    </xf>
    <xf numFmtId="4" fontId="6" fillId="3" borderId="24" xfId="0" applyNumberFormat="1" applyFont="1" applyFill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vertical="top" wrapText="1"/>
    </xf>
    <xf numFmtId="0" fontId="1" fillId="2" borderId="0" xfId="0" applyFont="1" applyFill="1" applyBorder="1"/>
    <xf numFmtId="0" fontId="1" fillId="2" borderId="0" xfId="0" applyFont="1" applyFill="1" applyBorder="1" applyAlignment="1"/>
    <xf numFmtId="0" fontId="1" fillId="2" borderId="20" xfId="0" applyFont="1" applyFill="1" applyBorder="1"/>
    <xf numFmtId="4" fontId="1" fillId="0" borderId="14" xfId="0" applyNumberFormat="1" applyFont="1" applyBorder="1" applyAlignment="1">
      <alignment wrapText="1"/>
    </xf>
    <xf numFmtId="0" fontId="1" fillId="0" borderId="14" xfId="0" applyFont="1" applyBorder="1" applyAlignment="1">
      <alignment wrapText="1"/>
    </xf>
    <xf numFmtId="164" fontId="1" fillId="0" borderId="14" xfId="0" applyNumberFormat="1" applyFont="1" applyBorder="1" applyAlignment="1">
      <alignment horizontal="right" wrapText="1"/>
    </xf>
    <xf numFmtId="164" fontId="6" fillId="0" borderId="14" xfId="0" applyNumberFormat="1" applyFont="1" applyBorder="1" applyAlignment="1">
      <alignment vertical="center" wrapText="1"/>
    </xf>
    <xf numFmtId="164" fontId="1" fillId="0" borderId="14" xfId="0" applyNumberFormat="1" applyFont="1" applyBorder="1" applyAlignment="1">
      <alignment horizontal="right" vertical="center" wrapText="1"/>
    </xf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164" fontId="6" fillId="0" borderId="19" xfId="0" applyNumberFormat="1" applyFont="1" applyBorder="1" applyAlignment="1">
      <alignment horizontal="right" vertical="center" wrapText="1"/>
    </xf>
    <xf numFmtId="0" fontId="1" fillId="0" borderId="24" xfId="0" applyFont="1" applyBorder="1" applyAlignment="1">
      <alignment vertical="center" wrapText="1"/>
    </xf>
    <xf numFmtId="164" fontId="1" fillId="0" borderId="24" xfId="0" applyNumberFormat="1" applyFont="1" applyBorder="1" applyAlignment="1">
      <alignment horizontal="right" vertical="center" wrapText="1"/>
    </xf>
    <xf numFmtId="164" fontId="6" fillId="0" borderId="24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top" wrapText="1"/>
    </xf>
    <xf numFmtId="164" fontId="6" fillId="0" borderId="14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vertical="top" wrapText="1"/>
    </xf>
    <xf numFmtId="0" fontId="1" fillId="2" borderId="30" xfId="0" applyFont="1" applyFill="1" applyBorder="1"/>
    <xf numFmtId="49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8" xfId="0" applyFont="1" applyBorder="1" applyAlignment="1">
      <alignment horizontal="left" vertical="center" wrapText="1"/>
    </xf>
    <xf numFmtId="164" fontId="6" fillId="0" borderId="18" xfId="0" applyNumberFormat="1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49" fontId="5" fillId="0" borderId="19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" fillId="0" borderId="33" xfId="0" applyFont="1" applyBorder="1" applyAlignment="1">
      <alignment vertical="center" wrapText="1"/>
    </xf>
    <xf numFmtId="164" fontId="6" fillId="0" borderId="33" xfId="0" applyNumberFormat="1" applyFont="1" applyBorder="1" applyAlignment="1">
      <alignment vertical="center" wrapText="1"/>
    </xf>
    <xf numFmtId="0" fontId="6" fillId="3" borderId="14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vertical="top" wrapText="1"/>
    </xf>
    <xf numFmtId="4" fontId="6" fillId="3" borderId="14" xfId="0" applyNumberFormat="1" applyFont="1" applyFill="1" applyBorder="1" applyAlignment="1">
      <alignment vertical="top" wrapText="1"/>
    </xf>
    <xf numFmtId="0" fontId="1" fillId="2" borderId="8" xfId="0" applyFont="1" applyFill="1" applyBorder="1"/>
    <xf numFmtId="4" fontId="7" fillId="0" borderId="0" xfId="0" applyNumberFormat="1" applyFont="1" applyAlignment="1">
      <alignment wrapText="1"/>
    </xf>
    <xf numFmtId="4" fontId="7" fillId="0" borderId="0" xfId="0" applyNumberFormat="1" applyFont="1" applyBorder="1" applyAlignment="1">
      <alignment wrapText="1"/>
    </xf>
    <xf numFmtId="0" fontId="8" fillId="0" borderId="0" xfId="0" applyFont="1"/>
    <xf numFmtId="0" fontId="1" fillId="0" borderId="28" xfId="0" applyFont="1" applyBorder="1" applyAlignment="1">
      <alignment vertical="center" wrapText="1"/>
    </xf>
    <xf numFmtId="0" fontId="1" fillId="0" borderId="33" xfId="0" applyFont="1" applyBorder="1" applyAlignment="1">
      <alignment horizontal="right" vertical="center" wrapText="1"/>
    </xf>
    <xf numFmtId="49" fontId="5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vertical="center" wrapText="1"/>
    </xf>
    <xf numFmtId="0" fontId="1" fillId="0" borderId="28" xfId="0" applyFont="1" applyBorder="1" applyAlignment="1">
      <alignment horizontal="center" vertical="center" wrapText="1"/>
    </xf>
    <xf numFmtId="4" fontId="7" fillId="0" borderId="0" xfId="0" applyNumberFormat="1" applyFont="1"/>
    <xf numFmtId="0" fontId="6" fillId="3" borderId="25" xfId="0" applyFont="1" applyFill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  <xf numFmtId="0" fontId="6" fillId="3" borderId="25" xfId="0" applyFont="1" applyFill="1" applyBorder="1" applyAlignment="1">
      <alignment vertical="top" wrapText="1"/>
    </xf>
    <xf numFmtId="4" fontId="6" fillId="3" borderId="25" xfId="0" applyNumberFormat="1" applyFont="1" applyFill="1" applyBorder="1" applyAlignment="1">
      <alignment vertical="top" wrapText="1"/>
    </xf>
    <xf numFmtId="0" fontId="6" fillId="4" borderId="37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4" fontId="6" fillId="4" borderId="38" xfId="0" applyNumberFormat="1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vertical="top" wrapText="1"/>
    </xf>
    <xf numFmtId="0" fontId="1" fillId="4" borderId="38" xfId="0" applyFont="1" applyFill="1" applyBorder="1" applyAlignment="1">
      <alignment horizontal="center" vertical="top" wrapText="1"/>
    </xf>
    <xf numFmtId="0" fontId="1" fillId="4" borderId="39" xfId="0" applyFont="1" applyFill="1" applyBorder="1" applyAlignment="1">
      <alignment vertical="top" wrapText="1"/>
    </xf>
    <xf numFmtId="0" fontId="3" fillId="0" borderId="0" xfId="0" applyFont="1" applyAlignment="1"/>
    <xf numFmtId="4" fontId="0" fillId="5" borderId="0" xfId="0" applyNumberFormat="1" applyFill="1"/>
    <xf numFmtId="0" fontId="0" fillId="0" borderId="40" xfId="0" applyBorder="1" applyAlignment="1">
      <alignment wrapText="1"/>
    </xf>
    <xf numFmtId="0" fontId="0" fillId="0" borderId="0" xfId="0" applyAlignment="1">
      <alignment vertical="center"/>
    </xf>
    <xf numFmtId="164" fontId="6" fillId="0" borderId="19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textRotation="90" wrapText="1"/>
    </xf>
    <xf numFmtId="0" fontId="6" fillId="0" borderId="6" xfId="0" applyFont="1" applyBorder="1" applyAlignment="1">
      <alignment horizontal="center" textRotation="90" wrapText="1"/>
    </xf>
    <xf numFmtId="0" fontId="6" fillId="0" borderId="6" xfId="0" applyFont="1" applyBorder="1" applyAlignment="1">
      <alignment horizontal="left" textRotation="90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164" fontId="6" fillId="0" borderId="14" xfId="0" applyNumberFormat="1" applyFont="1" applyBorder="1" applyAlignment="1">
      <alignment horizontal="right" vertical="center" wrapText="1"/>
    </xf>
    <xf numFmtId="0" fontId="1" fillId="0" borderId="45" xfId="0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 wrapText="1"/>
    </xf>
    <xf numFmtId="0" fontId="6" fillId="3" borderId="24" xfId="0" applyFont="1" applyFill="1" applyBorder="1" applyAlignment="1">
      <alignment vertical="top" wrapText="1"/>
    </xf>
    <xf numFmtId="4" fontId="1" fillId="0" borderId="19" xfId="0" applyNumberFormat="1" applyFont="1" applyBorder="1" applyAlignment="1">
      <alignment vertical="center" wrapText="1"/>
    </xf>
    <xf numFmtId="164" fontId="6" fillId="0" borderId="35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6" fillId="3" borderId="24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28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4" fontId="5" fillId="7" borderId="14" xfId="0" applyNumberFormat="1" applyFont="1" applyFill="1" applyBorder="1" applyAlignment="1">
      <alignment vertical="top" wrapText="1"/>
    </xf>
    <xf numFmtId="0" fontId="5" fillId="8" borderId="14" xfId="0" applyFont="1" applyFill="1" applyBorder="1" applyAlignment="1">
      <alignment vertical="top" wrapText="1"/>
    </xf>
    <xf numFmtId="0" fontId="5" fillId="8" borderId="14" xfId="0" applyFont="1" applyFill="1" applyBorder="1" applyAlignment="1">
      <alignment horizontal="center" vertical="top" wrapText="1"/>
    </xf>
    <xf numFmtId="0" fontId="5" fillId="8" borderId="21" xfId="0" applyFont="1" applyFill="1" applyBorder="1" applyAlignment="1">
      <alignment vertical="top" wrapText="1"/>
    </xf>
    <xf numFmtId="4" fontId="1" fillId="0" borderId="28" xfId="0" applyNumberFormat="1" applyFont="1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49" fontId="5" fillId="0" borderId="14" xfId="0" applyNumberFormat="1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5" fillId="7" borderId="13" xfId="0" applyFont="1" applyFill="1" applyBorder="1" applyAlignment="1">
      <alignment horizontal="center" vertical="top" wrapText="1"/>
    </xf>
    <xf numFmtId="0" fontId="5" fillId="7" borderId="14" xfId="0" applyFont="1" applyFill="1" applyBorder="1" applyAlignment="1">
      <alignment horizontal="center" vertical="center" wrapText="1"/>
    </xf>
    <xf numFmtId="4" fontId="5" fillId="8" borderId="14" xfId="0" applyNumberFormat="1" applyFont="1" applyFill="1" applyBorder="1" applyAlignment="1">
      <alignment horizontal="center" vertical="center" wrapText="1"/>
    </xf>
    <xf numFmtId="0" fontId="1" fillId="4" borderId="53" xfId="0" applyFont="1" applyFill="1" applyBorder="1" applyAlignment="1">
      <alignment horizontal="center" vertical="center" wrapText="1"/>
    </xf>
    <xf numFmtId="4" fontId="1" fillId="4" borderId="53" xfId="0" applyNumberFormat="1" applyFont="1" applyFill="1" applyBorder="1" applyAlignment="1">
      <alignment horizontal="center" vertical="center" wrapText="1"/>
    </xf>
    <xf numFmtId="4" fontId="1" fillId="4" borderId="53" xfId="0" applyNumberFormat="1" applyFont="1" applyFill="1" applyBorder="1" applyAlignment="1">
      <alignment horizontal="center" vertical="center"/>
    </xf>
    <xf numFmtId="0" fontId="1" fillId="4" borderId="53" xfId="0" applyFont="1" applyFill="1" applyBorder="1" applyAlignment="1">
      <alignment vertical="top" wrapText="1"/>
    </xf>
    <xf numFmtId="0" fontId="1" fillId="4" borderId="54" xfId="0" applyFont="1" applyFill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5" fillId="7" borderId="14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/>
    <xf numFmtId="0" fontId="1" fillId="2" borderId="14" xfId="0" applyFont="1" applyFill="1" applyBorder="1"/>
    <xf numFmtId="0" fontId="1" fillId="0" borderId="14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wrapText="1"/>
    </xf>
    <xf numFmtId="0" fontId="1" fillId="0" borderId="1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vertical="top" wrapText="1"/>
    </xf>
    <xf numFmtId="164" fontId="1" fillId="0" borderId="14" xfId="0" applyNumberFormat="1" applyFont="1" applyBorder="1" applyAlignment="1">
      <alignment horizontal="center" vertical="center" wrapText="1"/>
    </xf>
    <xf numFmtId="0" fontId="1" fillId="4" borderId="5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vertical="top" wrapText="1"/>
    </xf>
    <xf numFmtId="4" fontId="1" fillId="3" borderId="14" xfId="0" applyNumberFormat="1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1" fillId="6" borderId="14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/>
    <xf numFmtId="0" fontId="1" fillId="2" borderId="21" xfId="0" applyFont="1" applyFill="1" applyBorder="1"/>
    <xf numFmtId="0" fontId="1" fillId="0" borderId="36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6" borderId="21" xfId="0" applyFont="1" applyFill="1" applyBorder="1" applyAlignment="1">
      <alignment vertical="top" wrapText="1"/>
    </xf>
    <xf numFmtId="0" fontId="1" fillId="4" borderId="52" xfId="0" applyFont="1" applyFill="1" applyBorder="1" applyAlignment="1">
      <alignment horizontal="center" vertical="center" wrapText="1"/>
    </xf>
    <xf numFmtId="4" fontId="1" fillId="3" borderId="14" xfId="0" applyNumberFormat="1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vertical="top" wrapText="1"/>
    </xf>
    <xf numFmtId="4" fontId="5" fillId="3" borderId="14" xfId="0" applyNumberFormat="1" applyFont="1" applyFill="1" applyBorder="1" applyAlignment="1">
      <alignment vertical="top" wrapText="1"/>
    </xf>
    <xf numFmtId="0" fontId="5" fillId="6" borderId="14" xfId="0" applyFont="1" applyFill="1" applyBorder="1" applyAlignment="1">
      <alignment vertical="top" wrapText="1"/>
    </xf>
    <xf numFmtId="0" fontId="5" fillId="6" borderId="14" xfId="0" applyFont="1" applyFill="1" applyBorder="1" applyAlignment="1">
      <alignment horizontal="center" vertical="top" wrapText="1"/>
    </xf>
    <xf numFmtId="0" fontId="1" fillId="0" borderId="47" xfId="0" applyFont="1" applyBorder="1" applyAlignment="1">
      <alignment horizontal="center" vertical="top" wrapText="1"/>
    </xf>
    <xf numFmtId="0" fontId="1" fillId="6" borderId="21" xfId="0" applyFont="1" applyFill="1" applyBorder="1" applyAlignment="1">
      <alignment horizontal="center" vertical="top" wrapText="1"/>
    </xf>
    <xf numFmtId="0" fontId="5" fillId="6" borderId="21" xfId="0" applyFont="1" applyFill="1" applyBorder="1" applyAlignment="1">
      <alignment vertical="top" wrapText="1"/>
    </xf>
    <xf numFmtId="0" fontId="1" fillId="0" borderId="14" xfId="0" applyFont="1" applyBorder="1" applyAlignment="1">
      <alignment horizontal="left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3" xfId="0" applyFont="1" applyBorder="1" applyAlignment="1">
      <alignment vertical="top" wrapText="1"/>
    </xf>
    <xf numFmtId="0" fontId="5" fillId="7" borderId="14" xfId="0" applyFont="1" applyFill="1" applyBorder="1" applyAlignment="1">
      <alignment horizontal="center" vertical="top" wrapText="1"/>
    </xf>
    <xf numFmtId="0" fontId="5" fillId="7" borderId="14" xfId="0" applyFont="1" applyFill="1" applyBorder="1" applyAlignment="1">
      <alignment vertical="top" wrapText="1"/>
    </xf>
    <xf numFmtId="0" fontId="1" fillId="4" borderId="25" xfId="0" applyFont="1" applyFill="1" applyBorder="1" applyAlignment="1">
      <alignment horizontal="center" vertical="center" wrapText="1"/>
    </xf>
    <xf numFmtId="4" fontId="1" fillId="4" borderId="25" xfId="0" applyNumberFormat="1" applyFont="1" applyFill="1" applyBorder="1" applyAlignment="1">
      <alignment horizontal="center" vertical="center" wrapText="1"/>
    </xf>
    <xf numFmtId="4" fontId="1" fillId="4" borderId="25" xfId="0" applyNumberFormat="1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vertical="top" wrapText="1"/>
    </xf>
    <xf numFmtId="0" fontId="1" fillId="4" borderId="25" xfId="0" applyFont="1" applyFill="1" applyBorder="1" applyAlignment="1">
      <alignment horizontal="center" vertical="top" wrapText="1"/>
    </xf>
    <xf numFmtId="0" fontId="1" fillId="4" borderId="26" xfId="0" applyFont="1" applyFill="1" applyBorder="1" applyAlignment="1">
      <alignment vertical="top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top" wrapText="1"/>
    </xf>
    <xf numFmtId="0" fontId="5" fillId="7" borderId="14" xfId="0" applyFont="1" applyFill="1" applyBorder="1" applyAlignment="1">
      <alignment vertical="center" wrapText="1"/>
    </xf>
    <xf numFmtId="4" fontId="5" fillId="7" borderId="1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textRotation="90" wrapText="1"/>
    </xf>
    <xf numFmtId="49" fontId="15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textRotation="90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164" fontId="18" fillId="0" borderId="14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64" fontId="18" fillId="0" borderId="0" xfId="0" applyNumberFormat="1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4" fontId="19" fillId="8" borderId="15" xfId="0" applyNumberFormat="1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4" fontId="19" fillId="8" borderId="14" xfId="0" applyNumberFormat="1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 wrapText="1"/>
    </xf>
    <xf numFmtId="0" fontId="18" fillId="4" borderId="38" xfId="0" applyFont="1" applyFill="1" applyBorder="1" applyAlignment="1">
      <alignment horizontal="center" vertical="center" wrapText="1"/>
    </xf>
    <xf numFmtId="4" fontId="18" fillId="4" borderId="38" xfId="0" applyNumberFormat="1" applyFont="1" applyFill="1" applyBorder="1" applyAlignment="1">
      <alignment horizontal="center" vertical="center" wrapText="1"/>
    </xf>
    <xf numFmtId="4" fontId="18" fillId="4" borderId="38" xfId="0" applyNumberFormat="1" applyFont="1" applyFill="1" applyBorder="1" applyAlignment="1">
      <alignment horizontal="center" vertical="center"/>
    </xf>
    <xf numFmtId="4" fontId="0" fillId="13" borderId="0" xfId="0" applyNumberFormat="1" applyFill="1"/>
    <xf numFmtId="0" fontId="18" fillId="3" borderId="47" xfId="0" applyFont="1" applyFill="1" applyBorder="1" applyAlignment="1">
      <alignment horizontal="center" vertical="center" wrapText="1"/>
    </xf>
    <xf numFmtId="0" fontId="18" fillId="6" borderId="38" xfId="0" applyFont="1" applyFill="1" applyBorder="1" applyAlignment="1">
      <alignment horizontal="center" vertical="center" wrapText="1"/>
    </xf>
    <xf numFmtId="0" fontId="19" fillId="3" borderId="53" xfId="0" applyFont="1" applyFill="1" applyBorder="1" applyAlignment="1">
      <alignment horizontal="center" vertical="center" wrapText="1"/>
    </xf>
    <xf numFmtId="0" fontId="19" fillId="6" borderId="53" xfId="0" applyFont="1" applyFill="1" applyBorder="1" applyAlignment="1">
      <alignment horizontal="center" vertical="center" wrapText="1"/>
    </xf>
    <xf numFmtId="0" fontId="19" fillId="7" borderId="43" xfId="0" applyFont="1" applyFill="1" applyBorder="1" applyAlignment="1">
      <alignment horizontal="center" vertical="center" wrapText="1"/>
    </xf>
    <xf numFmtId="0" fontId="19" fillId="7" borderId="29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19" fillId="8" borderId="0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23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center" vertical="center" wrapText="1"/>
    </xf>
    <xf numFmtId="4" fontId="19" fillId="8" borderId="19" xfId="0" applyNumberFormat="1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 wrapText="1"/>
    </xf>
    <xf numFmtId="0" fontId="19" fillId="8" borderId="18" xfId="0" applyFont="1" applyFill="1" applyBorder="1" applyAlignment="1">
      <alignment horizontal="center" vertical="center" wrapText="1"/>
    </xf>
    <xf numFmtId="0" fontId="19" fillId="6" borderId="38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49" fontId="19" fillId="0" borderId="14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164" fontId="18" fillId="0" borderId="35" xfId="0" applyNumberFormat="1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164" fontId="18" fillId="0" borderId="19" xfId="0" applyNumberFormat="1" applyFont="1" applyBorder="1" applyAlignment="1">
      <alignment horizontal="center" vertical="center" wrapText="1"/>
    </xf>
    <xf numFmtId="0" fontId="18" fillId="3" borderId="38" xfId="0" applyFont="1" applyFill="1" applyBorder="1" applyAlignment="1">
      <alignment horizontal="center" vertical="center" wrapText="1"/>
    </xf>
    <xf numFmtId="4" fontId="18" fillId="3" borderId="41" xfId="0" applyNumberFormat="1" applyFont="1" applyFill="1" applyBorder="1" applyAlignment="1">
      <alignment horizontal="center" vertical="center" wrapText="1"/>
    </xf>
    <xf numFmtId="0" fontId="18" fillId="6" borderId="39" xfId="0" applyFont="1" applyFill="1" applyBorder="1" applyAlignment="1">
      <alignment horizontal="center" vertical="center" wrapText="1"/>
    </xf>
    <xf numFmtId="164" fontId="18" fillId="0" borderId="24" xfId="0" applyNumberFormat="1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4" fontId="18" fillId="0" borderId="19" xfId="0" applyNumberFormat="1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164" fontId="18" fillId="0" borderId="33" xfId="0" applyNumberFormat="1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4" fontId="18" fillId="0" borderId="14" xfId="0" applyNumberFormat="1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164" fontId="18" fillId="0" borderId="49" xfId="0" applyNumberFormat="1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4" fontId="19" fillId="3" borderId="53" xfId="0" applyNumberFormat="1" applyFont="1" applyFill="1" applyBorder="1" applyAlignment="1">
      <alignment horizontal="center" vertical="center" wrapText="1"/>
    </xf>
    <xf numFmtId="0" fontId="19" fillId="6" borderId="54" xfId="0" applyFont="1" applyFill="1" applyBorder="1" applyAlignment="1">
      <alignment horizontal="center" vertical="center" wrapText="1"/>
    </xf>
    <xf numFmtId="0" fontId="19" fillId="7" borderId="34" xfId="0" applyFont="1" applyFill="1" applyBorder="1" applyAlignment="1">
      <alignment horizontal="center" vertical="center" wrapText="1"/>
    </xf>
    <xf numFmtId="4" fontId="19" fillId="7" borderId="15" xfId="0" applyNumberFormat="1" applyFont="1" applyFill="1" applyBorder="1" applyAlignment="1">
      <alignment horizontal="center" vertical="center" wrapText="1"/>
    </xf>
    <xf numFmtId="0" fontId="19" fillId="8" borderId="50" xfId="0" applyFont="1" applyFill="1" applyBorder="1" applyAlignment="1">
      <alignment horizontal="center" vertical="center" wrapText="1"/>
    </xf>
    <xf numFmtId="0" fontId="19" fillId="8" borderId="15" xfId="0" applyFont="1" applyFill="1" applyBorder="1" applyAlignment="1">
      <alignment horizontal="center" vertical="center" wrapText="1"/>
    </xf>
    <xf numFmtId="0" fontId="19" fillId="8" borderId="16" xfId="0" applyFont="1" applyFill="1" applyBorder="1" applyAlignment="1">
      <alignment horizontal="center" vertical="center" wrapText="1"/>
    </xf>
    <xf numFmtId="4" fontId="19" fillId="7" borderId="14" xfId="0" applyNumberFormat="1" applyFont="1" applyFill="1" applyBorder="1" applyAlignment="1">
      <alignment horizontal="center" vertical="center" wrapText="1"/>
    </xf>
    <xf numFmtId="0" fontId="19" fillId="8" borderId="20" xfId="0" applyFont="1" applyFill="1" applyBorder="1" applyAlignment="1">
      <alignment horizontal="center" vertical="center" wrapText="1"/>
    </xf>
    <xf numFmtId="0" fontId="19" fillId="7" borderId="28" xfId="0" applyFont="1" applyFill="1" applyBorder="1" applyAlignment="1">
      <alignment horizontal="center" vertical="center" wrapText="1"/>
    </xf>
    <xf numFmtId="0" fontId="19" fillId="8" borderId="35" xfId="0" applyFont="1" applyFill="1" applyBorder="1" applyAlignment="1">
      <alignment horizontal="center" vertical="center" wrapText="1"/>
    </xf>
    <xf numFmtId="0" fontId="19" fillId="8" borderId="14" xfId="0" applyFont="1" applyFill="1" applyBorder="1" applyAlignment="1">
      <alignment horizontal="center" vertical="center" wrapText="1"/>
    </xf>
    <xf numFmtId="0" fontId="19" fillId="8" borderId="21" xfId="0" applyFont="1" applyFill="1" applyBorder="1" applyAlignment="1">
      <alignment horizontal="center" vertical="center" wrapText="1"/>
    </xf>
    <xf numFmtId="0" fontId="19" fillId="8" borderId="31" xfId="0" applyFont="1" applyFill="1" applyBorder="1" applyAlignment="1">
      <alignment horizontal="center" vertical="center" wrapText="1"/>
    </xf>
    <xf numFmtId="0" fontId="19" fillId="7" borderId="22" xfId="0" applyFont="1" applyFill="1" applyBorder="1" applyAlignment="1">
      <alignment horizontal="center" vertical="center" wrapText="1"/>
    </xf>
    <xf numFmtId="0" fontId="19" fillId="8" borderId="45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9" fillId="8" borderId="27" xfId="0" applyFont="1" applyFill="1" applyBorder="1" applyAlignment="1">
      <alignment horizontal="center" vertical="center" wrapText="1"/>
    </xf>
    <xf numFmtId="0" fontId="19" fillId="7" borderId="45" xfId="0" applyFont="1" applyFill="1" applyBorder="1" applyAlignment="1">
      <alignment horizontal="center" vertical="center" wrapText="1"/>
    </xf>
    <xf numFmtId="4" fontId="19" fillId="7" borderId="18" xfId="0" applyNumberFormat="1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center" vertical="center" wrapText="1"/>
    </xf>
    <xf numFmtId="0" fontId="19" fillId="8" borderId="32" xfId="0" applyFont="1" applyFill="1" applyBorder="1" applyAlignment="1">
      <alignment horizontal="center" vertical="center" wrapText="1"/>
    </xf>
    <xf numFmtId="4" fontId="19" fillId="3" borderId="38" xfId="0" applyNumberFormat="1" applyFont="1" applyFill="1" applyBorder="1" applyAlignment="1">
      <alignment horizontal="center" vertical="center" wrapText="1"/>
    </xf>
    <xf numFmtId="4" fontId="19" fillId="3" borderId="47" xfId="0" applyNumberFormat="1" applyFont="1" applyFill="1" applyBorder="1" applyAlignment="1">
      <alignment horizontal="center" vertical="center" wrapText="1"/>
    </xf>
    <xf numFmtId="0" fontId="19" fillId="6" borderId="39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horizontal="left" vertical="center"/>
    </xf>
    <xf numFmtId="0" fontId="6" fillId="0" borderId="8" xfId="0" applyFont="1" applyBorder="1" applyAlignment="1">
      <alignment vertical="top" wrapText="1"/>
    </xf>
    <xf numFmtId="0" fontId="15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4" fontId="14" fillId="4" borderId="25" xfId="0" applyNumberFormat="1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7" fillId="8" borderId="14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4" fontId="14" fillId="3" borderId="14" xfId="0" applyNumberFormat="1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164" fontId="16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4" fontId="15" fillId="3" borderId="14" xfId="0" applyNumberFormat="1" applyFont="1" applyFill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 vertical="center" wrapText="1"/>
    </xf>
    <xf numFmtId="164" fontId="15" fillId="6" borderId="14" xfId="0" applyNumberFormat="1" applyFont="1" applyFill="1" applyBorder="1" applyAlignment="1">
      <alignment horizontal="center" vertical="center" wrapText="1"/>
    </xf>
    <xf numFmtId="4" fontId="17" fillId="7" borderId="14" xfId="0" applyNumberFormat="1" applyFont="1" applyFill="1" applyBorder="1" applyAlignment="1">
      <alignment horizontal="center" vertical="center" wrapText="1"/>
    </xf>
    <xf numFmtId="0" fontId="17" fillId="8" borderId="21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horizontal="center" vertical="center" wrapText="1"/>
    </xf>
    <xf numFmtId="4" fontId="1" fillId="3" borderId="14" xfId="0" applyNumberFormat="1" applyFont="1" applyFill="1" applyBorder="1" applyAlignment="1">
      <alignment vertical="center" wrapText="1"/>
    </xf>
    <xf numFmtId="0" fontId="1" fillId="6" borderId="14" xfId="0" applyFont="1" applyFill="1" applyBorder="1" applyAlignment="1">
      <alignment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4" borderId="25" xfId="0" applyFont="1" applyFill="1" applyBorder="1" applyAlignment="1">
      <alignment vertical="center" wrapText="1"/>
    </xf>
    <xf numFmtId="0" fontId="1" fillId="4" borderId="26" xfId="0" applyFont="1" applyFill="1" applyBorder="1" applyAlignment="1">
      <alignment vertical="center" wrapText="1"/>
    </xf>
    <xf numFmtId="0" fontId="3" fillId="0" borderId="0" xfId="0" applyFont="1" applyAlignment="1"/>
    <xf numFmtId="0" fontId="9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6" fillId="3" borderId="23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164" fontId="1" fillId="0" borderId="14" xfId="0" applyNumberFormat="1" applyFont="1" applyBorder="1" applyAlignment="1">
      <alignment horizontal="right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6" fillId="3" borderId="14" xfId="0" applyFont="1" applyFill="1" applyBorder="1" applyAlignment="1">
      <alignment horizontal="center" vertical="top" wrapText="1"/>
    </xf>
    <xf numFmtId="164" fontId="1" fillId="0" borderId="14" xfId="0" applyNumberFormat="1" applyFont="1" applyBorder="1" applyAlignment="1">
      <alignment horizontal="center" vertical="top" wrapText="1"/>
    </xf>
    <xf numFmtId="0" fontId="6" fillId="3" borderId="36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center" wrapText="1"/>
    </xf>
    <xf numFmtId="0" fontId="18" fillId="2" borderId="62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18" fillId="2" borderId="12" xfId="0" applyFont="1" applyFill="1" applyBorder="1" applyAlignment="1">
      <alignment horizontal="left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164" fontId="18" fillId="0" borderId="14" xfId="0" applyNumberFormat="1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4" borderId="46" xfId="0" applyFont="1" applyFill="1" applyBorder="1" applyAlignment="1">
      <alignment horizontal="left" vertical="center" wrapText="1"/>
    </xf>
    <xf numFmtId="0" fontId="18" fillId="4" borderId="47" xfId="0" applyFont="1" applyFill="1" applyBorder="1" applyAlignment="1">
      <alignment horizontal="left" vertical="center" wrapText="1"/>
    </xf>
    <xf numFmtId="0" fontId="18" fillId="4" borderId="7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55" xfId="0" applyFont="1" applyFill="1" applyBorder="1" applyAlignment="1">
      <alignment horizontal="center" vertical="center" wrapText="1"/>
    </xf>
    <xf numFmtId="0" fontId="18" fillId="3" borderId="46" xfId="0" applyFont="1" applyFill="1" applyBorder="1" applyAlignment="1">
      <alignment horizontal="center" vertical="center" wrapText="1"/>
    </xf>
    <xf numFmtId="0" fontId="18" fillId="3" borderId="47" xfId="0" applyFont="1" applyFill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9" fillId="3" borderId="46" xfId="0" applyFont="1" applyFill="1" applyBorder="1" applyAlignment="1">
      <alignment horizontal="left" vertical="center" wrapText="1"/>
    </xf>
    <xf numFmtId="0" fontId="19" fillId="3" borderId="47" xfId="0" applyFont="1" applyFill="1" applyBorder="1" applyAlignment="1">
      <alignment horizontal="left" vertical="center" wrapText="1"/>
    </xf>
    <xf numFmtId="0" fontId="19" fillId="3" borderId="41" xfId="0" applyFont="1" applyFill="1" applyBorder="1" applyAlignment="1">
      <alignment horizontal="left" vertical="center" wrapText="1"/>
    </xf>
    <xf numFmtId="0" fontId="19" fillId="9" borderId="62" xfId="0" applyFont="1" applyFill="1" applyBorder="1" applyAlignment="1">
      <alignment horizontal="left" vertical="center" wrapText="1"/>
    </xf>
    <xf numFmtId="0" fontId="19" fillId="9" borderId="11" xfId="0" applyFont="1" applyFill="1" applyBorder="1" applyAlignment="1">
      <alignment horizontal="left" vertical="center" wrapText="1"/>
    </xf>
    <xf numFmtId="0" fontId="19" fillId="9" borderId="12" xfId="0" applyFont="1" applyFill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6" fillId="10" borderId="13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21" xfId="0" applyFont="1" applyFill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164" fontId="10" fillId="0" borderId="14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textRotation="90" wrapText="1"/>
    </xf>
    <xf numFmtId="0" fontId="6" fillId="0" borderId="2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164" fontId="14" fillId="0" borderId="14" xfId="0" applyNumberFormat="1" applyFont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  <xf numFmtId="0" fontId="5" fillId="9" borderId="13" xfId="0" applyFont="1" applyFill="1" applyBorder="1" applyAlignment="1">
      <alignment horizontal="left" vertical="top" wrapText="1"/>
    </xf>
    <xf numFmtId="0" fontId="5" fillId="9" borderId="14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2" fillId="11" borderId="43" xfId="0" applyFont="1" applyFill="1" applyBorder="1" applyAlignment="1">
      <alignment horizontal="center" vertical="top" wrapText="1"/>
    </xf>
    <xf numFmtId="0" fontId="12" fillId="11" borderId="15" xfId="0" applyFont="1" applyFill="1" applyBorder="1" applyAlignment="1">
      <alignment horizontal="center" vertical="top" wrapText="1"/>
    </xf>
    <xf numFmtId="0" fontId="12" fillId="11" borderId="16" xfId="0" applyFont="1" applyFill="1" applyBorder="1" applyAlignment="1">
      <alignment horizontal="center" vertical="top" wrapText="1"/>
    </xf>
    <xf numFmtId="0" fontId="3" fillId="0" borderId="0" xfId="0" applyFont="1" applyAlignment="1"/>
    <xf numFmtId="0" fontId="1" fillId="4" borderId="6" xfId="0" applyFont="1" applyFill="1" applyBorder="1" applyAlignment="1">
      <alignment horizontal="center" vertical="top" wrapText="1"/>
    </xf>
    <xf numFmtId="0" fontId="13" fillId="12" borderId="13" xfId="0" applyFont="1" applyFill="1" applyBorder="1" applyAlignment="1">
      <alignment horizontal="center" vertical="top" wrapText="1"/>
    </xf>
    <xf numFmtId="0" fontId="13" fillId="12" borderId="14" xfId="0" applyFont="1" applyFill="1" applyBorder="1" applyAlignment="1">
      <alignment horizontal="center" vertical="top" wrapText="1"/>
    </xf>
    <xf numFmtId="0" fontId="13" fillId="12" borderId="21" xfId="0" applyFont="1" applyFill="1" applyBorder="1" applyAlignment="1">
      <alignment horizontal="center" vertical="top" wrapText="1"/>
    </xf>
    <xf numFmtId="0" fontId="1" fillId="2" borderId="48" xfId="0" applyFont="1" applyFill="1" applyBorder="1" applyAlignment="1"/>
    <xf numFmtId="0" fontId="1" fillId="2" borderId="33" xfId="0" applyFont="1" applyFill="1" applyBorder="1" applyAlignment="1"/>
    <xf numFmtId="0" fontId="1" fillId="2" borderId="31" xfId="0" applyFont="1" applyFill="1" applyBorder="1" applyAlignment="1"/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top" wrapText="1"/>
    </xf>
    <xf numFmtId="0" fontId="5" fillId="3" borderId="33" xfId="0" applyFont="1" applyFill="1" applyBorder="1" applyAlignment="1">
      <alignment horizontal="center" vertical="top" wrapText="1"/>
    </xf>
    <xf numFmtId="0" fontId="5" fillId="3" borderId="35" xfId="0" applyFont="1" applyFill="1" applyBorder="1" applyAlignment="1">
      <alignment horizontal="center" vertical="top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1" fillId="4" borderId="60" xfId="0" applyFont="1" applyFill="1" applyBorder="1" applyAlignment="1">
      <alignment horizontal="center" vertical="center" wrapText="1"/>
    </xf>
    <xf numFmtId="0" fontId="1" fillId="4" borderId="61" xfId="0" applyFont="1" applyFill="1" applyBorder="1" applyAlignment="1">
      <alignment horizontal="center" vertical="center" wrapText="1"/>
    </xf>
    <xf numFmtId="0" fontId="13" fillId="12" borderId="13" xfId="0" applyFont="1" applyFill="1" applyBorder="1" applyAlignment="1">
      <alignment horizontal="center" vertical="center" wrapText="1"/>
    </xf>
    <xf numFmtId="0" fontId="13" fillId="12" borderId="14" xfId="0" applyFont="1" applyFill="1" applyBorder="1" applyAlignment="1">
      <alignment horizontal="center" vertical="center" wrapText="1"/>
    </xf>
    <xf numFmtId="0" fontId="13" fillId="12" borderId="21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left" vertical="center" wrapText="1"/>
    </xf>
    <xf numFmtId="0" fontId="5" fillId="9" borderId="14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1" fillId="2" borderId="48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1" fillId="2" borderId="48" xfId="0" applyFont="1" applyFill="1" applyBorder="1" applyAlignment="1">
      <alignment horizontal="left"/>
    </xf>
    <xf numFmtId="0" fontId="1" fillId="2" borderId="33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1" fillId="0" borderId="57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57" xfId="0" applyFont="1" applyBorder="1" applyAlignment="1">
      <alignment horizontal="center" wrapText="1"/>
    </xf>
    <xf numFmtId="0" fontId="1" fillId="0" borderId="57" xfId="0" applyFont="1" applyBorder="1" applyAlignment="1">
      <alignment horizontal="center" vertical="top" wrapText="1"/>
    </xf>
    <xf numFmtId="0" fontId="12" fillId="11" borderId="51" xfId="0" applyFont="1" applyFill="1" applyBorder="1" applyAlignment="1">
      <alignment horizontal="center" vertical="top" wrapText="1"/>
    </xf>
    <xf numFmtId="0" fontId="12" fillId="11" borderId="49" xfId="0" applyFont="1" applyFill="1" applyBorder="1" applyAlignment="1">
      <alignment horizontal="center" vertical="top" wrapText="1"/>
    </xf>
    <xf numFmtId="0" fontId="12" fillId="11" borderId="30" xfId="0" applyFont="1" applyFill="1" applyBorder="1" applyAlignment="1">
      <alignment horizontal="center" vertical="top" wrapText="1"/>
    </xf>
    <xf numFmtId="0" fontId="1" fillId="0" borderId="56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58" xfId="0" applyFont="1" applyBorder="1" applyAlignment="1">
      <alignment horizontal="center" textRotation="90" wrapText="1"/>
    </xf>
    <xf numFmtId="0" fontId="1" fillId="0" borderId="21" xfId="0" applyFont="1" applyBorder="1" applyAlignment="1">
      <alignment horizontal="center" textRotation="90" wrapText="1"/>
    </xf>
    <xf numFmtId="4" fontId="1" fillId="0" borderId="14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top" wrapText="1"/>
    </xf>
    <xf numFmtId="0" fontId="1" fillId="3" borderId="33" xfId="0" applyFont="1" applyFill="1" applyBorder="1" applyAlignment="1">
      <alignment horizontal="center" vertical="top" wrapText="1"/>
    </xf>
    <xf numFmtId="0" fontId="1" fillId="3" borderId="35" xfId="0" applyFont="1" applyFill="1" applyBorder="1" applyAlignment="1">
      <alignment horizontal="center" vertical="top" wrapText="1"/>
    </xf>
    <xf numFmtId="0" fontId="1" fillId="0" borderId="48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right" vertical="center" wrapText="1"/>
    </xf>
    <xf numFmtId="0" fontId="1" fillId="4" borderId="36" xfId="0" applyFont="1" applyFill="1" applyBorder="1" applyAlignment="1">
      <alignment horizontal="center" vertical="top" wrapText="1"/>
    </xf>
    <xf numFmtId="0" fontId="1" fillId="4" borderId="2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W76"/>
  <sheetViews>
    <sheetView view="pageBreakPreview" topLeftCell="A31" zoomScale="65" zoomScaleNormal="55" zoomScaleSheetLayoutView="65" zoomScalePageLayoutView="65" workbookViewId="0">
      <selection activeCell="A28" sqref="A28:U30"/>
    </sheetView>
  </sheetViews>
  <sheetFormatPr defaultRowHeight="15" outlineLevelRow="1"/>
  <cols>
    <col min="1" max="1" width="4.140625"/>
    <col min="2" max="2" width="7.28515625"/>
    <col min="3" max="3" width="21.28515625"/>
    <col min="4" max="4" width="6.42578125"/>
    <col min="5" max="5" width="7.42578125"/>
    <col min="6" max="6" width="9"/>
    <col min="7" max="7" width="4.5703125"/>
    <col min="8" max="8" width="4.140625"/>
    <col min="9" max="9" width="10"/>
    <col min="10" max="10" width="9.7109375" customWidth="1"/>
    <col min="11" max="11" width="15.85546875"/>
    <col min="12" max="12" width="13.28515625"/>
    <col min="13" max="13" width="17.140625"/>
    <col min="14" max="14" width="18.42578125"/>
    <col min="15" max="15" width="9.7109375"/>
    <col min="16" max="16" width="10.140625"/>
    <col min="17" max="17" width="17.7109375"/>
    <col min="18" max="18" width="29"/>
    <col min="19" max="19" width="12.28515625"/>
    <col min="20" max="20" width="13.7109375"/>
    <col min="21" max="21" width="13.5703125"/>
    <col min="22" max="22" width="13.140625"/>
    <col min="23" max="23" width="10.85546875"/>
    <col min="24" max="1025" width="8.5703125"/>
  </cols>
  <sheetData>
    <row r="1" spans="1:21" ht="15.75">
      <c r="Q1" s="378" t="s">
        <v>129</v>
      </c>
      <c r="R1" s="378"/>
      <c r="S1" s="378"/>
      <c r="T1" s="378"/>
      <c r="U1" s="1"/>
    </row>
    <row r="2" spans="1:21" ht="15.75">
      <c r="Q2" s="379" t="s">
        <v>187</v>
      </c>
      <c r="R2" s="379"/>
      <c r="S2" s="379"/>
      <c r="T2" s="379"/>
      <c r="U2" s="2"/>
    </row>
    <row r="3" spans="1:21" ht="15.75">
      <c r="Q3" s="379" t="s">
        <v>184</v>
      </c>
      <c r="R3" s="379"/>
      <c r="S3" s="379"/>
      <c r="T3" s="379"/>
      <c r="U3" s="2"/>
    </row>
    <row r="4" spans="1:21" ht="15.75">
      <c r="Q4" s="379" t="s">
        <v>78</v>
      </c>
      <c r="R4" s="379"/>
      <c r="S4" s="379"/>
      <c r="T4" s="379"/>
      <c r="U4" s="2"/>
    </row>
    <row r="5" spans="1:21" ht="15.75">
      <c r="Q5" s="379" t="s">
        <v>79</v>
      </c>
      <c r="R5" s="379"/>
      <c r="S5" s="379"/>
      <c r="T5" s="379"/>
      <c r="U5" s="2"/>
    </row>
    <row r="6" spans="1:21" ht="15.75">
      <c r="Q6" s="380" t="s">
        <v>80</v>
      </c>
      <c r="R6" s="380"/>
      <c r="S6" s="380"/>
      <c r="T6" s="380"/>
      <c r="U6" s="3"/>
    </row>
    <row r="7" spans="1:21" ht="15.75">
      <c r="Q7" s="379" t="s">
        <v>81</v>
      </c>
      <c r="R7" s="379"/>
      <c r="S7" s="379"/>
      <c r="T7" s="379"/>
      <c r="U7" s="3"/>
    </row>
    <row r="8" spans="1:21" ht="18.75">
      <c r="D8" s="381" t="s">
        <v>181</v>
      </c>
      <c r="E8" s="381"/>
      <c r="F8" s="381"/>
      <c r="G8" s="381"/>
      <c r="H8" s="381"/>
      <c r="I8" s="381"/>
      <c r="J8" s="381"/>
      <c r="K8" s="381"/>
      <c r="L8" s="381"/>
      <c r="M8" s="381"/>
      <c r="N8" s="2"/>
      <c r="O8" s="2"/>
      <c r="P8" s="2"/>
    </row>
    <row r="9" spans="1:21" ht="18.75">
      <c r="C9" s="382" t="s">
        <v>0</v>
      </c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2"/>
      <c r="P9" s="2"/>
      <c r="R9" s="4"/>
    </row>
    <row r="10" spans="1:21" ht="18.75">
      <c r="C10" s="383" t="s">
        <v>1</v>
      </c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2"/>
      <c r="P10" s="2"/>
    </row>
    <row r="11" spans="1:21" ht="18.75">
      <c r="C11" s="381" t="s">
        <v>2</v>
      </c>
      <c r="D11" s="381"/>
      <c r="E11" s="381"/>
      <c r="F11" s="381"/>
      <c r="G11" s="381"/>
      <c r="H11" s="381"/>
      <c r="I11" s="381"/>
      <c r="J11" s="381"/>
      <c r="K11" s="381"/>
      <c r="L11" s="381"/>
      <c r="M11" s="381"/>
      <c r="N11" s="381"/>
      <c r="O11" s="2"/>
      <c r="P11" s="2"/>
    </row>
    <row r="13" spans="1:21" ht="51.75" customHeight="1">
      <c r="A13" s="384" t="s">
        <v>3</v>
      </c>
      <c r="B13" s="385" t="s">
        <v>4</v>
      </c>
      <c r="C13" s="385" t="s">
        <v>5</v>
      </c>
      <c r="D13" s="386" t="s">
        <v>6</v>
      </c>
      <c r="E13" s="386"/>
      <c r="F13" s="385" t="s">
        <v>7</v>
      </c>
      <c r="G13" s="385" t="s">
        <v>8</v>
      </c>
      <c r="H13" s="385" t="s">
        <v>9</v>
      </c>
      <c r="I13" s="387" t="s">
        <v>10</v>
      </c>
      <c r="J13" s="388" t="s">
        <v>11</v>
      </c>
      <c r="K13" s="388"/>
      <c r="L13" s="387" t="s">
        <v>12</v>
      </c>
      <c r="M13" s="384" t="s">
        <v>13</v>
      </c>
      <c r="N13" s="384"/>
      <c r="O13" s="384"/>
      <c r="P13" s="384"/>
      <c r="Q13" s="384"/>
      <c r="R13" s="385" t="s">
        <v>14</v>
      </c>
      <c r="S13" s="387" t="s">
        <v>15</v>
      </c>
      <c r="T13" s="387" t="s">
        <v>16</v>
      </c>
      <c r="U13" s="387" t="s">
        <v>17</v>
      </c>
    </row>
    <row r="14" spans="1:21" ht="2.25" hidden="1" customHeight="1">
      <c r="A14" s="384"/>
      <c r="B14" s="385"/>
      <c r="C14" s="385"/>
      <c r="D14" s="386"/>
      <c r="E14" s="386"/>
      <c r="F14" s="385"/>
      <c r="G14" s="385"/>
      <c r="H14" s="385"/>
      <c r="I14" s="385"/>
      <c r="J14" s="8"/>
      <c r="K14" s="9"/>
      <c r="L14" s="387"/>
      <c r="M14" s="10"/>
      <c r="N14" s="11"/>
      <c r="O14" s="11"/>
      <c r="P14" s="11"/>
      <c r="Q14" s="12"/>
      <c r="R14" s="385"/>
      <c r="S14" s="385"/>
      <c r="T14" s="385"/>
      <c r="U14" s="385"/>
    </row>
    <row r="15" spans="1:21" ht="15.75" customHeight="1">
      <c r="A15" s="384"/>
      <c r="B15" s="385"/>
      <c r="C15" s="385"/>
      <c r="D15" s="385" t="s">
        <v>18</v>
      </c>
      <c r="E15" s="385" t="s">
        <v>19</v>
      </c>
      <c r="F15" s="385"/>
      <c r="G15" s="385"/>
      <c r="H15" s="385"/>
      <c r="I15" s="385"/>
      <c r="J15" s="387" t="s">
        <v>20</v>
      </c>
      <c r="K15" s="387" t="s">
        <v>21</v>
      </c>
      <c r="L15" s="387"/>
      <c r="M15" s="387" t="s">
        <v>20</v>
      </c>
      <c r="N15" s="386" t="s">
        <v>22</v>
      </c>
      <c r="O15" s="386"/>
      <c r="P15" s="386"/>
      <c r="Q15" s="386"/>
      <c r="R15" s="385"/>
      <c r="S15" s="385"/>
      <c r="T15" s="385"/>
      <c r="U15" s="385"/>
    </row>
    <row r="16" spans="1:21" ht="111.75" customHeight="1">
      <c r="A16" s="384"/>
      <c r="B16" s="385"/>
      <c r="C16" s="385"/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13" t="s">
        <v>23</v>
      </c>
      <c r="O16" s="7" t="s">
        <v>24</v>
      </c>
      <c r="P16" s="7" t="s">
        <v>25</v>
      </c>
      <c r="Q16" s="7" t="s">
        <v>26</v>
      </c>
      <c r="R16" s="385"/>
      <c r="S16" s="385"/>
      <c r="T16" s="385"/>
      <c r="U16" s="385"/>
    </row>
    <row r="17" spans="1:23" ht="5.25" hidden="1" customHeight="1">
      <c r="A17" s="384"/>
      <c r="B17" s="385"/>
      <c r="C17" s="385"/>
      <c r="D17" s="385"/>
      <c r="E17" s="385"/>
      <c r="F17" s="385"/>
      <c r="G17" s="385"/>
      <c r="H17" s="385"/>
      <c r="I17" s="14"/>
      <c r="J17" s="14"/>
      <c r="K17" s="14"/>
      <c r="L17" s="14"/>
      <c r="M17" s="14"/>
      <c r="N17" s="15"/>
      <c r="O17" s="14"/>
      <c r="P17" s="14"/>
      <c r="Q17" s="14"/>
      <c r="R17" s="385"/>
      <c r="S17" s="14"/>
      <c r="T17" s="14"/>
      <c r="U17" s="387"/>
    </row>
    <row r="18" spans="1:23" ht="15.75">
      <c r="A18" s="16"/>
      <c r="B18" s="385"/>
      <c r="C18" s="385"/>
      <c r="D18" s="385"/>
      <c r="E18" s="385"/>
      <c r="F18" s="385"/>
      <c r="G18" s="385"/>
      <c r="H18" s="385"/>
      <c r="I18" s="6" t="s">
        <v>27</v>
      </c>
      <c r="J18" s="17" t="s">
        <v>27</v>
      </c>
      <c r="K18" s="17" t="s">
        <v>27</v>
      </c>
      <c r="L18" s="17" t="s">
        <v>28</v>
      </c>
      <c r="M18" s="17" t="s">
        <v>29</v>
      </c>
      <c r="N18" s="17" t="s">
        <v>29</v>
      </c>
      <c r="O18" s="17" t="s">
        <v>29</v>
      </c>
      <c r="P18" s="17" t="s">
        <v>29</v>
      </c>
      <c r="Q18" s="17" t="s">
        <v>29</v>
      </c>
      <c r="R18" s="385"/>
      <c r="S18" s="6" t="s">
        <v>30</v>
      </c>
      <c r="T18" s="17" t="s">
        <v>30</v>
      </c>
      <c r="U18" s="387"/>
    </row>
    <row r="19" spans="1:23" ht="15.75">
      <c r="A19" s="5">
        <v>1</v>
      </c>
      <c r="B19" s="18">
        <v>2</v>
      </c>
      <c r="C19" s="18">
        <v>3</v>
      </c>
      <c r="D19" s="18">
        <v>4</v>
      </c>
      <c r="E19" s="18">
        <v>5</v>
      </c>
      <c r="F19" s="18">
        <v>6</v>
      </c>
      <c r="G19" s="19">
        <v>7</v>
      </c>
      <c r="H19" s="18">
        <v>8</v>
      </c>
      <c r="I19" s="18">
        <v>9</v>
      </c>
      <c r="J19" s="18">
        <v>10</v>
      </c>
      <c r="K19" s="18">
        <v>11</v>
      </c>
      <c r="L19" s="18">
        <v>12</v>
      </c>
      <c r="M19" s="18">
        <v>13</v>
      </c>
      <c r="N19" s="18">
        <v>14</v>
      </c>
      <c r="O19" s="18">
        <v>15</v>
      </c>
      <c r="P19" s="18">
        <v>16</v>
      </c>
      <c r="Q19" s="18">
        <v>17</v>
      </c>
      <c r="R19" s="18">
        <v>18</v>
      </c>
      <c r="S19" s="18">
        <v>19</v>
      </c>
      <c r="T19" s="20">
        <v>20</v>
      </c>
      <c r="U19" s="6">
        <v>21</v>
      </c>
    </row>
    <row r="20" spans="1:23" ht="15.75">
      <c r="A20" s="21" t="s">
        <v>31</v>
      </c>
      <c r="B20" s="22"/>
      <c r="C20" s="22"/>
      <c r="D20" s="22"/>
      <c r="E20" s="22"/>
      <c r="F20" s="22"/>
      <c r="G20" s="22"/>
      <c r="H20" s="23"/>
      <c r="I20" s="23"/>
      <c r="J20" s="23"/>
      <c r="K20" s="23"/>
      <c r="L20" s="23"/>
      <c r="M20" s="23"/>
      <c r="N20" s="24"/>
      <c r="O20" s="24"/>
      <c r="P20" s="24"/>
      <c r="Q20" s="24"/>
      <c r="R20" s="24"/>
      <c r="S20" s="24"/>
      <c r="T20" s="24"/>
      <c r="U20" s="25"/>
      <c r="V20" s="26"/>
      <c r="W20" s="26"/>
    </row>
    <row r="21" spans="1:23" ht="48" customHeight="1" outlineLevel="1">
      <c r="A21" s="39">
        <v>2</v>
      </c>
      <c r="B21" s="39">
        <v>13</v>
      </c>
      <c r="C21" s="39" t="s">
        <v>36</v>
      </c>
      <c r="D21" s="40">
        <v>1979</v>
      </c>
      <c r="E21" s="40">
        <v>0</v>
      </c>
      <c r="F21" s="41" t="s">
        <v>32</v>
      </c>
      <c r="G21" s="39">
        <v>2</v>
      </c>
      <c r="H21" s="39">
        <v>2</v>
      </c>
      <c r="I21" s="42">
        <v>548</v>
      </c>
      <c r="J21" s="42">
        <v>496</v>
      </c>
      <c r="K21" s="42">
        <v>286.39999999999998</v>
      </c>
      <c r="L21" s="39">
        <v>35</v>
      </c>
      <c r="M21" s="35">
        <f>SUM(N21:Q21)</f>
        <v>1067907.8400000001</v>
      </c>
      <c r="N21" s="30">
        <v>0</v>
      </c>
      <c r="O21" s="30">
        <v>0</v>
      </c>
      <c r="P21" s="30">
        <v>0</v>
      </c>
      <c r="Q21" s="30">
        <f>J21*T21</f>
        <v>1067907.8400000001</v>
      </c>
      <c r="R21" s="43" t="s">
        <v>33</v>
      </c>
      <c r="S21" s="27"/>
      <c r="T21" s="32">
        <v>2153.04</v>
      </c>
      <c r="U21" s="44">
        <v>2017</v>
      </c>
      <c r="V21" s="26"/>
      <c r="W21" s="26"/>
    </row>
    <row r="22" spans="1:23" ht="19.5" customHeight="1" outlineLevel="1">
      <c r="A22" s="45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4" t="s">
        <v>35</v>
      </c>
      <c r="M22" s="30">
        <f>SUM(M21:M21)</f>
        <v>1067907.8400000001</v>
      </c>
      <c r="N22" s="36"/>
      <c r="O22" s="36"/>
      <c r="P22" s="36"/>
      <c r="Q22" s="36"/>
      <c r="R22" s="36"/>
      <c r="S22" s="36"/>
      <c r="T22" s="37"/>
      <c r="U22" s="38"/>
      <c r="V22" s="26"/>
      <c r="W22" s="26"/>
    </row>
    <row r="23" spans="1:23" ht="18.75" customHeight="1" outlineLevel="1">
      <c r="A23" s="391" t="s">
        <v>37</v>
      </c>
      <c r="B23" s="391"/>
      <c r="C23" s="391"/>
      <c r="D23" s="391"/>
      <c r="E23" s="391"/>
      <c r="F23" s="391"/>
      <c r="G23" s="391"/>
      <c r="H23" s="391"/>
      <c r="I23" s="46"/>
      <c r="J23" s="47"/>
      <c r="K23" s="47"/>
      <c r="L23" s="48">
        <v>35</v>
      </c>
      <c r="M23" s="49">
        <f>M22</f>
        <v>1067907.8400000001</v>
      </c>
      <c r="N23" s="50"/>
      <c r="O23" s="50"/>
      <c r="P23" s="50"/>
      <c r="Q23" s="51"/>
      <c r="R23" s="50"/>
      <c r="S23" s="50"/>
      <c r="T23" s="50"/>
      <c r="U23" s="52"/>
      <c r="V23" s="26"/>
      <c r="W23" s="26"/>
    </row>
    <row r="24" spans="1:23" ht="15.75">
      <c r="A24" s="21" t="s">
        <v>38</v>
      </c>
      <c r="B24" s="22"/>
      <c r="C24" s="22"/>
      <c r="D24" s="22"/>
      <c r="E24" s="22"/>
      <c r="F24" s="22"/>
      <c r="G24" s="22"/>
      <c r="H24" s="23"/>
      <c r="I24" s="23"/>
      <c r="J24" s="23"/>
      <c r="K24" s="23"/>
      <c r="L24" s="23"/>
      <c r="M24" s="23"/>
      <c r="N24" s="53"/>
      <c r="O24" s="53"/>
      <c r="P24" s="53"/>
      <c r="Q24" s="53"/>
      <c r="R24" s="54"/>
      <c r="S24" s="53"/>
      <c r="T24" s="53"/>
      <c r="U24" s="55"/>
      <c r="V24" s="26"/>
      <c r="W24" s="26"/>
    </row>
    <row r="25" spans="1:23" ht="30" customHeight="1" outlineLevel="1">
      <c r="A25" s="389">
        <v>3</v>
      </c>
      <c r="B25" s="389">
        <v>128</v>
      </c>
      <c r="C25" s="389" t="s">
        <v>39</v>
      </c>
      <c r="D25" s="389">
        <v>1961</v>
      </c>
      <c r="E25" s="389">
        <v>1995</v>
      </c>
      <c r="F25" s="389" t="s">
        <v>40</v>
      </c>
      <c r="G25" s="389">
        <v>2</v>
      </c>
      <c r="H25" s="389">
        <v>1</v>
      </c>
      <c r="I25" s="389">
        <v>420.2</v>
      </c>
      <c r="J25" s="389">
        <v>360.2</v>
      </c>
      <c r="K25" s="389">
        <v>346</v>
      </c>
      <c r="L25" s="389">
        <v>25</v>
      </c>
      <c r="M25" s="56">
        <f>Q25</f>
        <v>662497.85</v>
      </c>
      <c r="N25" s="57" t="s">
        <v>41</v>
      </c>
      <c r="O25" s="57" t="s">
        <v>41</v>
      </c>
      <c r="P25" s="57" t="s">
        <v>41</v>
      </c>
      <c r="Q25" s="58">
        <v>662497.85</v>
      </c>
      <c r="R25" s="57" t="s">
        <v>33</v>
      </c>
      <c r="S25" s="57"/>
      <c r="T25" s="57">
        <v>1839.25</v>
      </c>
      <c r="U25" s="390">
        <v>2017</v>
      </c>
    </row>
    <row r="26" spans="1:23" ht="46.5" customHeight="1" outlineLevel="1">
      <c r="A26" s="389"/>
      <c r="B26" s="389"/>
      <c r="C26" s="389"/>
      <c r="D26" s="389"/>
      <c r="E26" s="389"/>
      <c r="F26" s="389"/>
      <c r="G26" s="389"/>
      <c r="H26" s="389"/>
      <c r="I26" s="389"/>
      <c r="J26" s="389"/>
      <c r="K26" s="389"/>
      <c r="L26" s="389"/>
      <c r="M26" s="56">
        <f>Q26</f>
        <v>99033.387999999992</v>
      </c>
      <c r="N26" s="57" t="s">
        <v>41</v>
      </c>
      <c r="O26" s="57" t="s">
        <v>41</v>
      </c>
      <c r="P26" s="57" t="s">
        <v>41</v>
      </c>
      <c r="Q26" s="58">
        <f>T26*J25</f>
        <v>99033.387999999992</v>
      </c>
      <c r="R26" s="57" t="s">
        <v>42</v>
      </c>
      <c r="S26" s="57"/>
      <c r="T26" s="57">
        <v>274.94</v>
      </c>
      <c r="U26" s="390"/>
    </row>
    <row r="27" spans="1:23" ht="15.75" customHeight="1" outlineLevel="1">
      <c r="A27" s="392" t="s">
        <v>35</v>
      </c>
      <c r="B27" s="392"/>
      <c r="C27" s="392"/>
      <c r="D27" s="392"/>
      <c r="E27" s="392"/>
      <c r="F27" s="392"/>
      <c r="G27" s="392"/>
      <c r="H27" s="392"/>
      <c r="I27" s="392"/>
      <c r="J27" s="392"/>
      <c r="K27" s="392"/>
      <c r="L27" s="392"/>
      <c r="M27" s="59">
        <f>M25+M26</f>
        <v>761531.23800000001</v>
      </c>
      <c r="N27" s="31"/>
      <c r="O27" s="31"/>
      <c r="P27" s="31"/>
      <c r="Q27" s="60"/>
      <c r="R27" s="31"/>
      <c r="S27" s="31"/>
      <c r="T27" s="59"/>
      <c r="U27" s="61"/>
    </row>
    <row r="28" spans="1:23" ht="15.75" customHeight="1" outlineLevel="1">
      <c r="A28" s="393">
        <v>4</v>
      </c>
      <c r="B28" s="389">
        <v>131</v>
      </c>
      <c r="C28" s="389" t="s">
        <v>43</v>
      </c>
      <c r="D28" s="389">
        <v>1959</v>
      </c>
      <c r="E28" s="389">
        <v>1994</v>
      </c>
      <c r="F28" s="389" t="s">
        <v>40</v>
      </c>
      <c r="G28" s="389">
        <v>2</v>
      </c>
      <c r="H28" s="389">
        <v>2</v>
      </c>
      <c r="I28" s="389">
        <v>520.6</v>
      </c>
      <c r="J28" s="389">
        <v>440.6</v>
      </c>
      <c r="K28" s="389">
        <v>440.6</v>
      </c>
      <c r="L28" s="389">
        <v>13</v>
      </c>
      <c r="M28" s="56">
        <v>1098508.32</v>
      </c>
      <c r="N28" s="57" t="s">
        <v>41</v>
      </c>
      <c r="O28" s="57" t="s">
        <v>41</v>
      </c>
      <c r="P28" s="57" t="s">
        <v>41</v>
      </c>
      <c r="Q28" s="58">
        <v>1098508.32</v>
      </c>
      <c r="R28" s="57" t="s">
        <v>33</v>
      </c>
      <c r="S28" s="57"/>
      <c r="T28" s="147">
        <v>2493.21</v>
      </c>
      <c r="U28" s="390">
        <v>2017</v>
      </c>
    </row>
    <row r="29" spans="1:23" ht="47.25" outlineLevel="1">
      <c r="A29" s="393"/>
      <c r="B29" s="389"/>
      <c r="C29" s="389"/>
      <c r="D29" s="389"/>
      <c r="E29" s="389"/>
      <c r="F29" s="389"/>
      <c r="G29" s="389"/>
      <c r="H29" s="389"/>
      <c r="I29" s="389"/>
      <c r="J29" s="389"/>
      <c r="K29" s="389"/>
      <c r="L29" s="389"/>
      <c r="M29" s="58">
        <f>Q29</f>
        <v>234910.296</v>
      </c>
      <c r="N29" s="57" t="s">
        <v>41</v>
      </c>
      <c r="O29" s="57" t="s">
        <v>41</v>
      </c>
      <c r="P29" s="57" t="s">
        <v>41</v>
      </c>
      <c r="Q29" s="58">
        <f>T29*J28</f>
        <v>234910.296</v>
      </c>
      <c r="R29" s="57" t="s">
        <v>44</v>
      </c>
      <c r="S29" s="57"/>
      <c r="T29" s="62">
        <v>533.16</v>
      </c>
      <c r="U29" s="390"/>
    </row>
    <row r="30" spans="1:23" ht="15.75" outlineLevel="1">
      <c r="A30" s="63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64" t="s">
        <v>35</v>
      </c>
      <c r="M30" s="65">
        <f>M28+M29</f>
        <v>1333418.6160000002</v>
      </c>
      <c r="N30" s="66"/>
      <c r="O30" s="66"/>
      <c r="P30" s="66"/>
      <c r="Q30" s="67"/>
      <c r="R30" s="66"/>
      <c r="S30" s="66"/>
      <c r="T30" s="68"/>
      <c r="U30" s="69"/>
    </row>
    <row r="31" spans="1:23" ht="15" customHeight="1" outlineLevel="1">
      <c r="A31" s="394">
        <v>5</v>
      </c>
      <c r="B31" s="395">
        <v>140</v>
      </c>
      <c r="C31" s="395" t="s">
        <v>48</v>
      </c>
      <c r="D31" s="395">
        <v>1972</v>
      </c>
      <c r="E31" s="395">
        <v>2005</v>
      </c>
      <c r="F31" s="394" t="s">
        <v>40</v>
      </c>
      <c r="G31" s="394">
        <v>2</v>
      </c>
      <c r="H31" s="395">
        <v>1</v>
      </c>
      <c r="I31" s="395">
        <v>455.8</v>
      </c>
      <c r="J31" s="395">
        <v>410.9</v>
      </c>
      <c r="K31" s="395">
        <v>301.7</v>
      </c>
      <c r="L31" s="395">
        <v>24</v>
      </c>
      <c r="M31" s="396">
        <f>Q31</f>
        <v>542371.56400000001</v>
      </c>
      <c r="N31" s="394" t="s">
        <v>49</v>
      </c>
      <c r="O31" s="394" t="s">
        <v>50</v>
      </c>
      <c r="P31" s="394" t="s">
        <v>50</v>
      </c>
      <c r="Q31" s="396">
        <f>T31*J31</f>
        <v>542371.56400000001</v>
      </c>
      <c r="R31" s="394" t="s">
        <v>51</v>
      </c>
      <c r="S31" s="395"/>
      <c r="T31" s="395">
        <v>1319.96</v>
      </c>
      <c r="U31" s="397" t="s">
        <v>47</v>
      </c>
    </row>
    <row r="32" spans="1:23" outlineLevel="1">
      <c r="A32" s="394"/>
      <c r="B32" s="395"/>
      <c r="C32" s="395"/>
      <c r="D32" s="395"/>
      <c r="E32" s="395"/>
      <c r="F32" s="394"/>
      <c r="G32" s="394"/>
      <c r="H32" s="395"/>
      <c r="I32" s="395"/>
      <c r="J32" s="395"/>
      <c r="K32" s="395"/>
      <c r="L32" s="395"/>
      <c r="M32" s="396"/>
      <c r="N32" s="394"/>
      <c r="O32" s="394"/>
      <c r="P32" s="394"/>
      <c r="Q32" s="396"/>
      <c r="R32" s="394"/>
      <c r="S32" s="395"/>
      <c r="T32" s="395"/>
      <c r="U32" s="397"/>
    </row>
    <row r="33" spans="1:23" outlineLevel="1">
      <c r="A33" s="394"/>
      <c r="B33" s="395"/>
      <c r="C33" s="395"/>
      <c r="D33" s="395"/>
      <c r="E33" s="395"/>
      <c r="F33" s="394"/>
      <c r="G33" s="394"/>
      <c r="H33" s="395"/>
      <c r="I33" s="395"/>
      <c r="J33" s="395"/>
      <c r="K33" s="395"/>
      <c r="L33" s="395"/>
      <c r="M33" s="396"/>
      <c r="N33" s="394"/>
      <c r="O33" s="394"/>
      <c r="P33" s="394"/>
      <c r="Q33" s="396"/>
      <c r="R33" s="394"/>
      <c r="S33" s="395"/>
      <c r="T33" s="395"/>
      <c r="U33" s="397"/>
    </row>
    <row r="34" spans="1:23" outlineLevel="1">
      <c r="A34" s="394"/>
      <c r="B34" s="395"/>
      <c r="C34" s="395"/>
      <c r="D34" s="395"/>
      <c r="E34" s="395"/>
      <c r="F34" s="394"/>
      <c r="G34" s="394"/>
      <c r="H34" s="395"/>
      <c r="I34" s="395"/>
      <c r="J34" s="395"/>
      <c r="K34" s="395"/>
      <c r="L34" s="395"/>
      <c r="M34" s="396"/>
      <c r="N34" s="394"/>
      <c r="O34" s="394"/>
      <c r="P34" s="394"/>
      <c r="Q34" s="396"/>
      <c r="R34" s="394"/>
      <c r="S34" s="395"/>
      <c r="T34" s="395"/>
      <c r="U34" s="397"/>
    </row>
    <row r="35" spans="1:23" ht="15.75" customHeight="1" outlineLevel="1">
      <c r="A35" s="392" t="s">
        <v>35</v>
      </c>
      <c r="B35" s="392"/>
      <c r="C35" s="392"/>
      <c r="D35" s="392"/>
      <c r="E35" s="392"/>
      <c r="F35" s="392"/>
      <c r="G35" s="392"/>
      <c r="H35" s="392"/>
      <c r="I35" s="392"/>
      <c r="J35" s="392"/>
      <c r="K35" s="392"/>
      <c r="L35" s="392"/>
      <c r="M35" s="71">
        <f>M31</f>
        <v>542371.56400000001</v>
      </c>
      <c r="N35" s="31"/>
      <c r="O35" s="31"/>
      <c r="P35" s="31"/>
      <c r="Q35" s="31"/>
      <c r="R35" s="31"/>
      <c r="S35" s="31"/>
      <c r="T35" s="59"/>
      <c r="U35" s="69"/>
    </row>
    <row r="36" spans="1:23" ht="48.75" customHeight="1" outlineLevel="1">
      <c r="A36" s="137">
        <v>6</v>
      </c>
      <c r="B36" s="137">
        <v>487</v>
      </c>
      <c r="C36" s="137" t="s">
        <v>119</v>
      </c>
      <c r="D36" s="137">
        <v>1950</v>
      </c>
      <c r="E36" s="137">
        <v>2003</v>
      </c>
      <c r="F36" s="137" t="s">
        <v>120</v>
      </c>
      <c r="G36" s="137">
        <v>1</v>
      </c>
      <c r="H36" s="137">
        <v>4</v>
      </c>
      <c r="I36" s="132">
        <v>97.3</v>
      </c>
      <c r="J36" s="132">
        <v>97.3</v>
      </c>
      <c r="K36" s="132">
        <v>41</v>
      </c>
      <c r="L36" s="137">
        <v>6</v>
      </c>
      <c r="M36" s="131">
        <v>5632.69</v>
      </c>
      <c r="N36" s="133"/>
      <c r="O36" s="133"/>
      <c r="P36" s="133"/>
      <c r="Q36" s="135">
        <v>5632.69</v>
      </c>
      <c r="R36" s="133" t="s">
        <v>121</v>
      </c>
      <c r="S36" s="133"/>
      <c r="T36" s="118">
        <v>57.89</v>
      </c>
      <c r="U36" s="61" t="s">
        <v>122</v>
      </c>
    </row>
    <row r="37" spans="1:23" ht="21" customHeight="1" outlineLevel="1">
      <c r="A37" s="140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141" t="s">
        <v>35</v>
      </c>
      <c r="M37" s="136">
        <f>M36</f>
        <v>5632.69</v>
      </c>
      <c r="N37" s="133"/>
      <c r="O37" s="133"/>
      <c r="P37" s="133"/>
      <c r="Q37" s="133"/>
      <c r="R37" s="133"/>
      <c r="S37" s="133"/>
      <c r="T37" s="118"/>
      <c r="U37" s="61"/>
    </row>
    <row r="38" spans="1:23" ht="16.5" customHeight="1" outlineLevel="1">
      <c r="A38" s="399" t="s">
        <v>52</v>
      </c>
      <c r="B38" s="399"/>
      <c r="C38" s="399"/>
      <c r="D38" s="399"/>
      <c r="E38" s="399"/>
      <c r="F38" s="399"/>
      <c r="G38" s="399"/>
      <c r="H38" s="399"/>
      <c r="I38" s="138">
        <f>I25+I28+I31+I36</f>
        <v>1493.8999999999999</v>
      </c>
      <c r="J38" s="139"/>
      <c r="K38" s="139"/>
      <c r="L38" s="134">
        <f>L25+L28+L31+L36</f>
        <v>68</v>
      </c>
      <c r="M38" s="49">
        <f>M27+M30+M35+M37</f>
        <v>2642954.1080000005</v>
      </c>
      <c r="N38" s="50"/>
      <c r="O38" s="50"/>
      <c r="P38" s="50"/>
      <c r="Q38" s="51"/>
      <c r="R38" s="50"/>
      <c r="S38" s="50"/>
      <c r="T38" s="50"/>
      <c r="U38" s="52"/>
    </row>
    <row r="39" spans="1:23" ht="15.75">
      <c r="A39" s="21" t="s">
        <v>53</v>
      </c>
      <c r="B39" s="22"/>
      <c r="C39" s="22"/>
      <c r="D39" s="22"/>
      <c r="E39" s="22"/>
      <c r="F39" s="22"/>
      <c r="G39" s="22"/>
      <c r="H39" s="23"/>
      <c r="I39" s="23"/>
      <c r="J39" s="23"/>
      <c r="K39" s="23"/>
      <c r="L39" s="23"/>
      <c r="M39" s="23"/>
      <c r="N39" s="53"/>
      <c r="O39" s="53"/>
      <c r="P39" s="53"/>
      <c r="Q39" s="53"/>
      <c r="R39" s="54"/>
      <c r="S39" s="53"/>
      <c r="T39" s="53"/>
      <c r="U39" s="73"/>
      <c r="V39" s="26"/>
      <c r="W39" s="26"/>
    </row>
    <row r="40" spans="1:23" ht="15.75" customHeight="1" outlineLevel="1">
      <c r="A40" s="400">
        <v>7</v>
      </c>
      <c r="B40" s="400">
        <v>234</v>
      </c>
      <c r="C40" s="400" t="s">
        <v>54</v>
      </c>
      <c r="D40" s="401" t="s">
        <v>55</v>
      </c>
      <c r="E40" s="402">
        <v>2005</v>
      </c>
      <c r="F40" s="403" t="s">
        <v>56</v>
      </c>
      <c r="G40" s="404" t="s">
        <v>57</v>
      </c>
      <c r="H40" s="404" t="s">
        <v>58</v>
      </c>
      <c r="I40" s="405">
        <v>562.5</v>
      </c>
      <c r="J40" s="405">
        <v>499.3</v>
      </c>
      <c r="K40" s="405">
        <v>169.2</v>
      </c>
      <c r="L40" s="400">
        <v>28</v>
      </c>
      <c r="M40" s="30">
        <v>111823.22</v>
      </c>
      <c r="N40" s="30">
        <v>0</v>
      </c>
      <c r="O40" s="30">
        <v>0</v>
      </c>
      <c r="P40" s="30">
        <v>0</v>
      </c>
      <c r="Q40" s="30">
        <v>111823.22</v>
      </c>
      <c r="R40" s="43" t="s">
        <v>59</v>
      </c>
      <c r="S40" s="27"/>
      <c r="T40" s="32">
        <v>223.96</v>
      </c>
      <c r="U40" s="398">
        <v>2017</v>
      </c>
    </row>
    <row r="41" spans="1:23" ht="31.5" outlineLevel="1">
      <c r="A41" s="400"/>
      <c r="B41" s="400"/>
      <c r="C41" s="400"/>
      <c r="D41" s="401"/>
      <c r="E41" s="402"/>
      <c r="F41" s="403"/>
      <c r="G41" s="404"/>
      <c r="H41" s="404"/>
      <c r="I41" s="405"/>
      <c r="J41" s="405"/>
      <c r="K41" s="405"/>
      <c r="L41" s="400"/>
      <c r="M41" s="30">
        <f>SUM(N41:Q41)</f>
        <v>195785.516</v>
      </c>
      <c r="N41" s="30">
        <v>0</v>
      </c>
      <c r="O41" s="30">
        <v>0</v>
      </c>
      <c r="P41" s="30">
        <v>0</v>
      </c>
      <c r="Q41" s="30">
        <f>T41*J40</f>
        <v>195785.516</v>
      </c>
      <c r="R41" s="43" t="s">
        <v>60</v>
      </c>
      <c r="S41" s="27"/>
      <c r="T41" s="32">
        <v>392.12</v>
      </c>
      <c r="U41" s="398"/>
    </row>
    <row r="42" spans="1:23" ht="15.75" outlineLevel="1">
      <c r="A42" s="45"/>
      <c r="B42" s="33"/>
      <c r="C42" s="33"/>
      <c r="D42" s="36"/>
      <c r="E42" s="36"/>
      <c r="F42" s="36"/>
      <c r="G42" s="36"/>
      <c r="H42" s="36"/>
      <c r="I42" s="36"/>
      <c r="J42" s="77"/>
      <c r="K42" s="77"/>
      <c r="L42" s="64" t="s">
        <v>35</v>
      </c>
      <c r="M42" s="59">
        <f>M40+M41</f>
        <v>307608.73600000003</v>
      </c>
      <c r="N42" s="33"/>
      <c r="O42" s="33"/>
      <c r="P42" s="33"/>
      <c r="Q42" s="33"/>
      <c r="R42" s="78"/>
      <c r="S42" s="33"/>
      <c r="T42" s="79"/>
      <c r="U42" s="80"/>
    </row>
    <row r="43" spans="1:23" ht="31.5" outlineLevel="1">
      <c r="A43" s="27">
        <v>8</v>
      </c>
      <c r="B43" s="27">
        <v>253</v>
      </c>
      <c r="C43" s="27" t="s">
        <v>61</v>
      </c>
      <c r="D43" s="82" t="s">
        <v>62</v>
      </c>
      <c r="E43" s="83">
        <v>1993</v>
      </c>
      <c r="F43" s="28" t="s">
        <v>56</v>
      </c>
      <c r="G43" s="76" t="s">
        <v>57</v>
      </c>
      <c r="H43" s="76" t="s">
        <v>58</v>
      </c>
      <c r="I43" s="29">
        <v>552.29999999999995</v>
      </c>
      <c r="J43" s="29">
        <v>492.9</v>
      </c>
      <c r="K43" s="29">
        <v>225.5</v>
      </c>
      <c r="L43" s="27">
        <v>31</v>
      </c>
      <c r="M43" s="35">
        <f>Q43</f>
        <v>1035849.066</v>
      </c>
      <c r="N43" s="30">
        <v>0</v>
      </c>
      <c r="O43" s="30">
        <v>0</v>
      </c>
      <c r="P43" s="30">
        <v>0</v>
      </c>
      <c r="Q43" s="30">
        <f>T43*J43</f>
        <v>1035849.066</v>
      </c>
      <c r="R43" s="43" t="s">
        <v>33</v>
      </c>
      <c r="S43" s="27"/>
      <c r="T43" s="32">
        <v>2101.54</v>
      </c>
      <c r="U43" s="44">
        <v>2017</v>
      </c>
    </row>
    <row r="44" spans="1:23" ht="15.75" outlineLevel="1">
      <c r="A44" s="45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4" t="s">
        <v>35</v>
      </c>
      <c r="M44" s="59">
        <f>SUM(M43:M43)</f>
        <v>1035849.066</v>
      </c>
      <c r="N44" s="84"/>
      <c r="O44" s="84"/>
      <c r="P44" s="84"/>
      <c r="Q44" s="84"/>
      <c r="R44" s="84"/>
      <c r="S44" s="84"/>
      <c r="T44" s="85"/>
      <c r="U44" s="80"/>
    </row>
    <row r="45" spans="1:23" ht="19.5" customHeight="1" outlineLevel="1">
      <c r="A45" s="407" t="s">
        <v>63</v>
      </c>
      <c r="B45" s="407"/>
      <c r="C45" s="407"/>
      <c r="D45" s="407"/>
      <c r="E45" s="407"/>
      <c r="F45" s="407"/>
      <c r="G45" s="407"/>
      <c r="H45" s="407"/>
      <c r="I45" s="86">
        <f>I40+I43</f>
        <v>1114.8</v>
      </c>
      <c r="J45" s="87"/>
      <c r="K45" s="87"/>
      <c r="L45" s="88">
        <f>L40+L43</f>
        <v>59</v>
      </c>
      <c r="M45" s="89">
        <f>M42+M44</f>
        <v>1343457.8020000001</v>
      </c>
      <c r="N45" s="72"/>
      <c r="O45" s="72"/>
      <c r="P45" s="72"/>
      <c r="Q45" s="70"/>
      <c r="R45" s="72"/>
      <c r="S45" s="72"/>
      <c r="T45" s="72"/>
      <c r="U45" s="72"/>
    </row>
    <row r="46" spans="1:23" ht="15.75">
      <c r="A46" s="21" t="s">
        <v>64</v>
      </c>
      <c r="B46" s="22"/>
      <c r="C46" s="22"/>
      <c r="D46" s="22"/>
      <c r="E46" s="22"/>
      <c r="F46" s="22"/>
      <c r="G46" s="22"/>
      <c r="H46" s="23"/>
      <c r="I46" s="23"/>
      <c r="J46" s="23"/>
      <c r="K46" s="23"/>
      <c r="L46" s="23"/>
      <c r="M46" s="23"/>
      <c r="N46" s="53"/>
      <c r="O46" s="53"/>
      <c r="P46" s="53"/>
      <c r="Q46" s="53"/>
      <c r="R46" s="54"/>
      <c r="S46" s="53"/>
      <c r="T46" s="53"/>
      <c r="U46" s="55"/>
      <c r="V46" s="26"/>
      <c r="W46" s="26"/>
    </row>
    <row r="47" spans="1:23" s="2" customFormat="1" ht="15" customHeight="1" outlineLevel="1">
      <c r="A47" s="395">
        <v>9</v>
      </c>
      <c r="B47" s="395">
        <v>317</v>
      </c>
      <c r="C47" s="395" t="s">
        <v>65</v>
      </c>
      <c r="D47" s="395">
        <v>1958</v>
      </c>
      <c r="E47" s="395">
        <v>0</v>
      </c>
      <c r="F47" s="395" t="s">
        <v>66</v>
      </c>
      <c r="G47" s="395">
        <v>1</v>
      </c>
      <c r="H47" s="395">
        <v>4</v>
      </c>
      <c r="I47" s="395">
        <v>126</v>
      </c>
      <c r="J47" s="395">
        <v>126</v>
      </c>
      <c r="K47" s="395">
        <v>25.9</v>
      </c>
      <c r="L47" s="395">
        <v>5</v>
      </c>
      <c r="M47" s="396">
        <f>Q47</f>
        <v>602676.89999999991</v>
      </c>
      <c r="N47" s="408" t="s">
        <v>45</v>
      </c>
      <c r="O47" s="408" t="s">
        <v>45</v>
      </c>
      <c r="P47" s="408" t="s">
        <v>41</v>
      </c>
      <c r="Q47" s="396">
        <f>T47*J47</f>
        <v>602676.89999999991</v>
      </c>
      <c r="R47" s="406" t="s">
        <v>46</v>
      </c>
      <c r="S47" s="395"/>
      <c r="T47" s="395">
        <v>4783.1499999999996</v>
      </c>
      <c r="U47" s="397" t="s">
        <v>47</v>
      </c>
    </row>
    <row r="48" spans="1:23" ht="15" customHeight="1" outlineLevel="1">
      <c r="A48" s="395"/>
      <c r="B48" s="395"/>
      <c r="C48" s="395"/>
      <c r="D48" s="395"/>
      <c r="E48" s="395"/>
      <c r="F48" s="395"/>
      <c r="G48" s="395"/>
      <c r="H48" s="395"/>
      <c r="I48" s="395"/>
      <c r="J48" s="395"/>
      <c r="K48" s="395"/>
      <c r="L48" s="395"/>
      <c r="M48" s="396"/>
      <c r="N48" s="408"/>
      <c r="O48" s="408"/>
      <c r="P48" s="408"/>
      <c r="Q48" s="396"/>
      <c r="R48" s="406"/>
      <c r="S48" s="395"/>
      <c r="T48" s="395"/>
      <c r="U48" s="397"/>
    </row>
    <row r="49" spans="1:23" ht="15" customHeight="1" outlineLevel="1">
      <c r="A49" s="395"/>
      <c r="B49" s="395"/>
      <c r="C49" s="395"/>
      <c r="D49" s="395"/>
      <c r="E49" s="395"/>
      <c r="F49" s="395"/>
      <c r="G49" s="395"/>
      <c r="H49" s="395"/>
      <c r="I49" s="395"/>
      <c r="J49" s="395"/>
      <c r="K49" s="395"/>
      <c r="L49" s="395"/>
      <c r="M49" s="396"/>
      <c r="N49" s="408"/>
      <c r="O49" s="408"/>
      <c r="P49" s="408"/>
      <c r="Q49" s="396"/>
      <c r="R49" s="406"/>
      <c r="S49" s="395"/>
      <c r="T49" s="395"/>
      <c r="U49" s="397"/>
    </row>
    <row r="50" spans="1:23" ht="15" customHeight="1" outlineLevel="1">
      <c r="A50" s="395"/>
      <c r="B50" s="395"/>
      <c r="C50" s="395"/>
      <c r="D50" s="395"/>
      <c r="E50" s="395"/>
      <c r="F50" s="395"/>
      <c r="G50" s="395"/>
      <c r="H50" s="395"/>
      <c r="I50" s="395"/>
      <c r="J50" s="395"/>
      <c r="K50" s="395"/>
      <c r="L50" s="395"/>
      <c r="M50" s="396"/>
      <c r="N50" s="408"/>
      <c r="O50" s="408"/>
      <c r="P50" s="408"/>
      <c r="Q50" s="396"/>
      <c r="R50" s="406"/>
      <c r="S50" s="395"/>
      <c r="T50" s="395"/>
      <c r="U50" s="397"/>
    </row>
    <row r="51" spans="1:23" ht="15.75" customHeight="1" outlineLevel="1">
      <c r="A51" s="392" t="s">
        <v>35</v>
      </c>
      <c r="B51" s="392"/>
      <c r="C51" s="392"/>
      <c r="D51" s="392"/>
      <c r="E51" s="392"/>
      <c r="F51" s="392"/>
      <c r="G51" s="392"/>
      <c r="H51" s="392"/>
      <c r="I51" s="392"/>
      <c r="J51" s="392"/>
      <c r="K51" s="392"/>
      <c r="L51" s="392"/>
      <c r="M51" s="71">
        <f>SUM(M47:M50)</f>
        <v>602676.89999999991</v>
      </c>
      <c r="N51" s="31"/>
      <c r="O51" s="31"/>
      <c r="P51" s="31"/>
      <c r="Q51" s="60"/>
      <c r="R51" s="31"/>
      <c r="S51" s="31"/>
      <c r="T51" s="59"/>
      <c r="U51" s="69"/>
    </row>
    <row r="52" spans="1:23" ht="16.5" customHeight="1" outlineLevel="1">
      <c r="A52" s="391" t="s">
        <v>67</v>
      </c>
      <c r="B52" s="391"/>
      <c r="C52" s="391"/>
      <c r="D52" s="391"/>
      <c r="E52" s="391"/>
      <c r="F52" s="391"/>
      <c r="G52" s="391"/>
      <c r="H52" s="391"/>
      <c r="I52" s="46">
        <f>I47</f>
        <v>126</v>
      </c>
      <c r="J52" s="47"/>
      <c r="K52" s="47"/>
      <c r="L52" s="48">
        <f>L47</f>
        <v>5</v>
      </c>
      <c r="M52" s="49">
        <f>M51</f>
        <v>602676.89999999991</v>
      </c>
      <c r="N52" s="50"/>
      <c r="O52" s="50"/>
      <c r="P52" s="50"/>
      <c r="Q52" s="51"/>
      <c r="R52" s="50"/>
      <c r="S52" s="50"/>
      <c r="T52" s="50"/>
      <c r="U52" s="52"/>
    </row>
    <row r="53" spans="1:23" ht="15.75">
      <c r="A53" s="21" t="s">
        <v>68</v>
      </c>
      <c r="B53" s="22"/>
      <c r="C53" s="22"/>
      <c r="D53" s="22"/>
      <c r="E53" s="22"/>
      <c r="F53" s="22"/>
      <c r="G53" s="22"/>
      <c r="H53" s="23"/>
      <c r="I53" s="23"/>
      <c r="J53" s="23"/>
      <c r="K53" s="23"/>
      <c r="L53" s="23"/>
      <c r="M53" s="23"/>
      <c r="N53" s="53"/>
      <c r="O53" s="53"/>
      <c r="P53" s="53"/>
      <c r="Q53" s="53"/>
      <c r="R53" s="54"/>
      <c r="S53" s="53"/>
      <c r="T53" s="53"/>
      <c r="U53" s="55"/>
      <c r="V53" s="26"/>
      <c r="W53" s="26"/>
    </row>
    <row r="54" spans="1:23" s="2" customFormat="1" ht="15" customHeight="1" outlineLevel="1">
      <c r="A54" s="395">
        <v>10</v>
      </c>
      <c r="B54" s="395">
        <v>340</v>
      </c>
      <c r="C54" s="395" t="s">
        <v>69</v>
      </c>
      <c r="D54" s="395">
        <v>1978</v>
      </c>
      <c r="E54" s="395">
        <v>0</v>
      </c>
      <c r="F54" s="395" t="s">
        <v>66</v>
      </c>
      <c r="G54" s="395">
        <v>1</v>
      </c>
      <c r="H54" s="395">
        <v>3</v>
      </c>
      <c r="I54" s="395">
        <v>165</v>
      </c>
      <c r="J54" s="395">
        <v>113.6</v>
      </c>
      <c r="K54" s="395">
        <v>101.4</v>
      </c>
      <c r="L54" s="395">
        <v>3</v>
      </c>
      <c r="M54" s="396">
        <f>Q54</f>
        <v>543365.84</v>
      </c>
      <c r="N54" s="408" t="s">
        <v>45</v>
      </c>
      <c r="O54" s="408" t="s">
        <v>45</v>
      </c>
      <c r="P54" s="408" t="s">
        <v>41</v>
      </c>
      <c r="Q54" s="396">
        <f>T54*J54</f>
        <v>543365.84</v>
      </c>
      <c r="R54" s="406" t="s">
        <v>46</v>
      </c>
      <c r="S54" s="395"/>
      <c r="T54" s="395">
        <v>4783.1499999999996</v>
      </c>
      <c r="U54" s="397" t="s">
        <v>47</v>
      </c>
    </row>
    <row r="55" spans="1:23" ht="15" customHeight="1" outlineLevel="1">
      <c r="A55" s="395"/>
      <c r="B55" s="395"/>
      <c r="C55" s="395"/>
      <c r="D55" s="395"/>
      <c r="E55" s="395"/>
      <c r="F55" s="395"/>
      <c r="G55" s="395"/>
      <c r="H55" s="395"/>
      <c r="I55" s="395"/>
      <c r="J55" s="395"/>
      <c r="K55" s="395"/>
      <c r="L55" s="395"/>
      <c r="M55" s="396"/>
      <c r="N55" s="408"/>
      <c r="O55" s="408"/>
      <c r="P55" s="408"/>
      <c r="Q55" s="396"/>
      <c r="R55" s="406"/>
      <c r="S55" s="395"/>
      <c r="T55" s="395"/>
      <c r="U55" s="397"/>
    </row>
    <row r="56" spans="1:23" ht="15" customHeight="1" outlineLevel="1">
      <c r="A56" s="395"/>
      <c r="B56" s="395"/>
      <c r="C56" s="395"/>
      <c r="D56" s="395"/>
      <c r="E56" s="395"/>
      <c r="F56" s="395"/>
      <c r="G56" s="395"/>
      <c r="H56" s="395"/>
      <c r="I56" s="395"/>
      <c r="J56" s="395"/>
      <c r="K56" s="395"/>
      <c r="L56" s="395"/>
      <c r="M56" s="396"/>
      <c r="N56" s="408"/>
      <c r="O56" s="408"/>
      <c r="P56" s="408"/>
      <c r="Q56" s="396"/>
      <c r="R56" s="406"/>
      <c r="S56" s="395"/>
      <c r="T56" s="395"/>
      <c r="U56" s="397"/>
    </row>
    <row r="57" spans="1:23" ht="15" customHeight="1" outlineLevel="1">
      <c r="A57" s="395"/>
      <c r="B57" s="395"/>
      <c r="C57" s="395"/>
      <c r="D57" s="395"/>
      <c r="E57" s="395"/>
      <c r="F57" s="395"/>
      <c r="G57" s="395"/>
      <c r="H57" s="395"/>
      <c r="I57" s="395"/>
      <c r="J57" s="395"/>
      <c r="K57" s="395"/>
      <c r="L57" s="395"/>
      <c r="M57" s="396"/>
      <c r="N57" s="408"/>
      <c r="O57" s="408"/>
      <c r="P57" s="408"/>
      <c r="Q57" s="396"/>
      <c r="R57" s="406"/>
      <c r="S57" s="395"/>
      <c r="T57" s="395"/>
      <c r="U57" s="397"/>
    </row>
    <row r="58" spans="1:23" ht="15.75" customHeight="1" outlineLevel="1">
      <c r="A58" s="392" t="s">
        <v>35</v>
      </c>
      <c r="B58" s="392"/>
      <c r="C58" s="392"/>
      <c r="D58" s="392"/>
      <c r="E58" s="392"/>
      <c r="F58" s="392"/>
      <c r="G58" s="392"/>
      <c r="H58" s="392"/>
      <c r="I58" s="392"/>
      <c r="J58" s="392"/>
      <c r="K58" s="392"/>
      <c r="L58" s="392"/>
      <c r="M58" s="71">
        <f>SUM(M54:M57)</f>
        <v>543365.84</v>
      </c>
      <c r="N58" s="31"/>
      <c r="O58" s="31"/>
      <c r="P58" s="31"/>
      <c r="Q58" s="60"/>
      <c r="R58" s="31"/>
      <c r="S58" s="31"/>
      <c r="T58" s="59"/>
      <c r="U58" s="69"/>
    </row>
    <row r="59" spans="1:23" ht="16.5" customHeight="1" outlineLevel="1">
      <c r="A59" s="391" t="s">
        <v>70</v>
      </c>
      <c r="B59" s="391"/>
      <c r="C59" s="391"/>
      <c r="D59" s="391"/>
      <c r="E59" s="391"/>
      <c r="F59" s="391"/>
      <c r="G59" s="391"/>
      <c r="H59" s="391"/>
      <c r="I59" s="46">
        <v>165</v>
      </c>
      <c r="J59" s="47"/>
      <c r="K59" s="47"/>
      <c r="L59" s="48">
        <v>3</v>
      </c>
      <c r="M59" s="49">
        <v>543365.84</v>
      </c>
      <c r="N59" s="50"/>
      <c r="O59" s="50"/>
      <c r="P59" s="50"/>
      <c r="Q59" s="51"/>
      <c r="R59" s="50"/>
      <c r="S59" s="50"/>
      <c r="T59" s="50"/>
      <c r="U59" s="52"/>
    </row>
    <row r="60" spans="1:23" ht="15.75">
      <c r="A60" s="21" t="s">
        <v>53</v>
      </c>
      <c r="B60" s="22"/>
      <c r="C60" s="22"/>
      <c r="D60" s="22"/>
      <c r="E60" s="22"/>
      <c r="F60" s="22"/>
      <c r="G60" s="22"/>
      <c r="H60" s="23"/>
      <c r="I60" s="23"/>
      <c r="J60" s="23"/>
      <c r="K60" s="23"/>
      <c r="L60" s="23"/>
      <c r="M60" s="23"/>
      <c r="N60" s="53"/>
      <c r="O60" s="53"/>
      <c r="P60" s="53"/>
      <c r="Q60" s="53"/>
      <c r="R60" s="54"/>
      <c r="S60" s="53"/>
      <c r="T60" s="53"/>
      <c r="U60" s="90"/>
      <c r="V60" s="91"/>
      <c r="W60" s="91"/>
    </row>
    <row r="61" spans="1:23" s="93" customFormat="1" ht="33.75" customHeight="1" outlineLevel="1">
      <c r="A61" s="27">
        <v>11</v>
      </c>
      <c r="B61" s="27">
        <v>255</v>
      </c>
      <c r="C61" s="27" t="s">
        <v>71</v>
      </c>
      <c r="D61" s="76" t="s">
        <v>62</v>
      </c>
      <c r="E61" s="29">
        <v>0</v>
      </c>
      <c r="F61" s="28" t="s">
        <v>56</v>
      </c>
      <c r="G61" s="27">
        <v>2</v>
      </c>
      <c r="H61" s="27">
        <v>3</v>
      </c>
      <c r="I61" s="75">
        <v>600.9</v>
      </c>
      <c r="J61" s="75">
        <v>509.4</v>
      </c>
      <c r="K61" s="75">
        <v>183.6</v>
      </c>
      <c r="L61" s="27">
        <v>25</v>
      </c>
      <c r="M61" s="35">
        <f>SUM(N61:Q61)</f>
        <v>943943.66999999993</v>
      </c>
      <c r="N61" s="30">
        <v>0</v>
      </c>
      <c r="O61" s="30">
        <v>0</v>
      </c>
      <c r="P61" s="30">
        <v>0</v>
      </c>
      <c r="Q61" s="30">
        <f>T61*J61</f>
        <v>943943.66999999993</v>
      </c>
      <c r="R61" s="27" t="s">
        <v>33</v>
      </c>
      <c r="S61" s="27"/>
      <c r="T61" s="32">
        <v>1853.05</v>
      </c>
      <c r="U61" s="44">
        <v>2017</v>
      </c>
      <c r="V61" s="92"/>
      <c r="W61" s="92"/>
    </row>
    <row r="62" spans="1:23" ht="15" customHeight="1" outlineLevel="1">
      <c r="A62" s="9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95" t="s">
        <v>35</v>
      </c>
      <c r="M62" s="59">
        <f>SUM(M61:M61)</f>
        <v>943943.66999999993</v>
      </c>
      <c r="N62" s="84"/>
      <c r="O62" s="84"/>
      <c r="P62" s="84"/>
      <c r="Q62" s="84"/>
      <c r="R62" s="84"/>
      <c r="S62" s="84"/>
      <c r="T62" s="85"/>
      <c r="U62" s="80"/>
      <c r="V62" s="92"/>
      <c r="W62" s="92"/>
    </row>
    <row r="63" spans="1:23" ht="49.5" customHeight="1" outlineLevel="1">
      <c r="A63" s="27">
        <v>12</v>
      </c>
      <c r="B63" s="27">
        <v>269</v>
      </c>
      <c r="C63" s="27" t="s">
        <v>72</v>
      </c>
      <c r="D63" s="96" t="s">
        <v>73</v>
      </c>
      <c r="E63" s="97">
        <v>0</v>
      </c>
      <c r="F63" s="98" t="s">
        <v>56</v>
      </c>
      <c r="G63" s="96" t="s">
        <v>57</v>
      </c>
      <c r="H63" s="96" t="s">
        <v>58</v>
      </c>
      <c r="I63" s="75">
        <v>543</v>
      </c>
      <c r="J63" s="75">
        <v>478</v>
      </c>
      <c r="K63" s="75">
        <v>130.9</v>
      </c>
      <c r="L63" s="99">
        <v>31</v>
      </c>
      <c r="M63" s="30">
        <f>SUM(N63:Q63)</f>
        <v>904935.26</v>
      </c>
      <c r="N63" s="100">
        <v>0</v>
      </c>
      <c r="O63" s="30">
        <v>0</v>
      </c>
      <c r="P63" s="30">
        <v>0</v>
      </c>
      <c r="Q63" s="30">
        <f>T63*J63</f>
        <v>904935.26</v>
      </c>
      <c r="R63" s="27" t="s">
        <v>33</v>
      </c>
      <c r="S63" s="27"/>
      <c r="T63" s="32">
        <v>1893.17</v>
      </c>
      <c r="U63" s="44">
        <v>2017</v>
      </c>
      <c r="V63" s="92"/>
      <c r="W63" s="92"/>
    </row>
    <row r="64" spans="1:23" ht="15.75" outlineLevel="1">
      <c r="A64" s="45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4" t="s">
        <v>35</v>
      </c>
      <c r="M64" s="59">
        <f>SUM(M63:M63)</f>
        <v>904935.26</v>
      </c>
      <c r="N64" s="33"/>
      <c r="O64" s="33"/>
      <c r="P64" s="33"/>
      <c r="Q64" s="33"/>
      <c r="R64" s="33"/>
      <c r="S64" s="33"/>
      <c r="T64" s="79"/>
      <c r="U64" s="81"/>
      <c r="V64" s="92"/>
      <c r="W64" s="92"/>
    </row>
    <row r="65" spans="1:23" ht="35.25" customHeight="1">
      <c r="A65" s="27">
        <v>13</v>
      </c>
      <c r="B65" s="27">
        <v>250</v>
      </c>
      <c r="C65" s="27" t="s">
        <v>74</v>
      </c>
      <c r="D65" s="74" t="s">
        <v>75</v>
      </c>
      <c r="E65" s="75">
        <v>1993</v>
      </c>
      <c r="F65" s="28" t="s">
        <v>56</v>
      </c>
      <c r="G65" s="76" t="s">
        <v>57</v>
      </c>
      <c r="H65" s="76" t="s">
        <v>76</v>
      </c>
      <c r="I65" s="75">
        <v>424.7</v>
      </c>
      <c r="J65" s="75">
        <v>389.9</v>
      </c>
      <c r="K65" s="75">
        <v>254</v>
      </c>
      <c r="L65" s="101">
        <v>17</v>
      </c>
      <c r="M65" s="30">
        <f>SUM(N65:Q65)</f>
        <v>749056.38500000001</v>
      </c>
      <c r="N65" s="100">
        <v>0</v>
      </c>
      <c r="O65" s="30">
        <v>0</v>
      </c>
      <c r="P65" s="30">
        <v>0</v>
      </c>
      <c r="Q65" s="30">
        <f>T65*J65</f>
        <v>749056.38500000001</v>
      </c>
      <c r="R65" s="27" t="s">
        <v>33</v>
      </c>
      <c r="S65" s="27"/>
      <c r="T65" s="32">
        <v>1921.15</v>
      </c>
      <c r="U65" s="44">
        <v>2017</v>
      </c>
      <c r="V65" s="92"/>
      <c r="W65" s="92"/>
    </row>
    <row r="66" spans="1:23" ht="15.75">
      <c r="A66" s="45"/>
      <c r="B66" s="33"/>
      <c r="C66" s="33"/>
      <c r="D66" s="36"/>
      <c r="E66" s="36"/>
      <c r="F66" s="36"/>
      <c r="G66" s="36"/>
      <c r="H66" s="36"/>
      <c r="I66" s="36"/>
      <c r="J66" s="36"/>
      <c r="K66" s="36"/>
      <c r="L66" s="64" t="s">
        <v>35</v>
      </c>
      <c r="M66" s="59">
        <f>SUM(M65:M65)</f>
        <v>749056.38500000001</v>
      </c>
      <c r="N66" s="33"/>
      <c r="O66" s="33"/>
      <c r="P66" s="33"/>
      <c r="Q66" s="33"/>
      <c r="R66" s="33"/>
      <c r="S66" s="33"/>
      <c r="T66" s="79"/>
      <c r="U66" s="81"/>
      <c r="V66" s="102"/>
      <c r="W66" s="102"/>
    </row>
    <row r="67" spans="1:23" ht="15" customHeight="1" outlineLevel="1">
      <c r="A67" s="409" t="s">
        <v>63</v>
      </c>
      <c r="B67" s="409"/>
      <c r="C67" s="409"/>
      <c r="D67" s="409"/>
      <c r="E67" s="409"/>
      <c r="F67" s="409"/>
      <c r="G67" s="409"/>
      <c r="H67" s="409"/>
      <c r="I67" s="103">
        <f>I61+I63+I65</f>
        <v>1568.6000000000001</v>
      </c>
      <c r="J67" s="104"/>
      <c r="K67" s="104"/>
      <c r="L67" s="105">
        <f>L61+L63+L65</f>
        <v>73</v>
      </c>
      <c r="M67" s="106">
        <f>M62+M64+M66</f>
        <v>2597935.3149999999</v>
      </c>
      <c r="N67" s="50"/>
      <c r="O67" s="50"/>
      <c r="P67" s="50"/>
      <c r="Q67" s="51"/>
      <c r="R67" s="50"/>
      <c r="S67" s="50"/>
      <c r="T67" s="50"/>
      <c r="U67" s="52"/>
      <c r="V67" s="102"/>
      <c r="W67" s="102"/>
    </row>
    <row r="68" spans="1:23" ht="35.25" customHeight="1">
      <c r="A68" s="410" t="s">
        <v>77</v>
      </c>
      <c r="B68" s="410"/>
      <c r="C68" s="410"/>
      <c r="D68" s="410"/>
      <c r="E68" s="410"/>
      <c r="F68" s="410"/>
      <c r="G68" s="410"/>
      <c r="H68" s="410"/>
      <c r="I68" s="107">
        <f>I23+I38+I45+I53+I52+I59+I67</f>
        <v>4468.3</v>
      </c>
      <c r="J68" s="108"/>
      <c r="K68" s="108"/>
      <c r="L68" s="109">
        <f>L23+L38+L45+L52+L59+L67</f>
        <v>243</v>
      </c>
      <c r="M68" s="110">
        <f>M23+M38+M45+M59+M67</f>
        <v>8195620.9050000012</v>
      </c>
      <c r="N68" s="111"/>
      <c r="O68" s="111"/>
      <c r="P68" s="111"/>
      <c r="Q68" s="112"/>
      <c r="R68" s="111"/>
      <c r="S68" s="111"/>
      <c r="T68" s="111"/>
      <c r="U68" s="113"/>
      <c r="V68" s="102"/>
      <c r="W68" s="102"/>
    </row>
    <row r="73" spans="1:23" ht="15" customHeight="1">
      <c r="A73" s="114" t="s">
        <v>133</v>
      </c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 t="s">
        <v>132</v>
      </c>
      <c r="T73" s="114"/>
      <c r="U73" s="114"/>
    </row>
    <row r="76" spans="1:23">
      <c r="M76" s="115"/>
    </row>
  </sheetData>
  <mergeCells count="145">
    <mergeCell ref="A58:L58"/>
    <mergeCell ref="A59:H59"/>
    <mergeCell ref="A67:H67"/>
    <mergeCell ref="A68:H68"/>
    <mergeCell ref="T47:T50"/>
    <mergeCell ref="U47:U50"/>
    <mergeCell ref="A51:L51"/>
    <mergeCell ref="A52:H52"/>
    <mergeCell ref="A54:A57"/>
    <mergeCell ref="B54:B57"/>
    <mergeCell ref="C54:C57"/>
    <mergeCell ref="D54:D57"/>
    <mergeCell ref="E54:E57"/>
    <mergeCell ref="F54:F57"/>
    <mergeCell ref="G54:G57"/>
    <mergeCell ref="H54:H57"/>
    <mergeCell ref="I54:I57"/>
    <mergeCell ref="J54:J57"/>
    <mergeCell ref="K54:K57"/>
    <mergeCell ref="L54:L57"/>
    <mergeCell ref="M54:M57"/>
    <mergeCell ref="N54:N57"/>
    <mergeCell ref="O54:O57"/>
    <mergeCell ref="P54:P57"/>
    <mergeCell ref="Q54:Q57"/>
    <mergeCell ref="R54:R57"/>
    <mergeCell ref="S54:S57"/>
    <mergeCell ref="T54:T57"/>
    <mergeCell ref="R47:R50"/>
    <mergeCell ref="S47:S50"/>
    <mergeCell ref="U54:U57"/>
    <mergeCell ref="A45:H45"/>
    <mergeCell ref="A47:A50"/>
    <mergeCell ref="B47:B50"/>
    <mergeCell ref="C47:C50"/>
    <mergeCell ref="D47:D50"/>
    <mergeCell ref="E47:E50"/>
    <mergeCell ref="F47:F50"/>
    <mergeCell ref="G47:G50"/>
    <mergeCell ref="H47:H50"/>
    <mergeCell ref="I47:I50"/>
    <mergeCell ref="J47:J50"/>
    <mergeCell ref="K47:K50"/>
    <mergeCell ref="L47:L50"/>
    <mergeCell ref="M47:M50"/>
    <mergeCell ref="N47:N50"/>
    <mergeCell ref="O47:O50"/>
    <mergeCell ref="P47:P50"/>
    <mergeCell ref="Q47:Q50"/>
    <mergeCell ref="U40:U41"/>
    <mergeCell ref="A35:L35"/>
    <mergeCell ref="A38:H38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U28:U29"/>
    <mergeCell ref="A31:A34"/>
    <mergeCell ref="B31:B34"/>
    <mergeCell ref="C31:C34"/>
    <mergeCell ref="D31:D34"/>
    <mergeCell ref="E31:E34"/>
    <mergeCell ref="F31:F34"/>
    <mergeCell ref="G31:G34"/>
    <mergeCell ref="H31:H34"/>
    <mergeCell ref="I31:I34"/>
    <mergeCell ref="J31:J34"/>
    <mergeCell ref="K31:K34"/>
    <mergeCell ref="L31:L34"/>
    <mergeCell ref="M31:M34"/>
    <mergeCell ref="N31:N34"/>
    <mergeCell ref="O31:O34"/>
    <mergeCell ref="P31:P34"/>
    <mergeCell ref="Q31:Q34"/>
    <mergeCell ref="R31:R34"/>
    <mergeCell ref="S31:S34"/>
    <mergeCell ref="T31:T34"/>
    <mergeCell ref="U31:U34"/>
    <mergeCell ref="A27:L27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I25:I26"/>
    <mergeCell ref="J25:J26"/>
    <mergeCell ref="K25:K26"/>
    <mergeCell ref="L25:L26"/>
    <mergeCell ref="U25:U26"/>
    <mergeCell ref="A23:H23"/>
    <mergeCell ref="A25:A26"/>
    <mergeCell ref="B25:B26"/>
    <mergeCell ref="C25:C26"/>
    <mergeCell ref="D25:D26"/>
    <mergeCell ref="E25:E26"/>
    <mergeCell ref="F25:F26"/>
    <mergeCell ref="G25:G26"/>
    <mergeCell ref="H25:H26"/>
    <mergeCell ref="R13:R18"/>
    <mergeCell ref="S13:S16"/>
    <mergeCell ref="T13:T16"/>
    <mergeCell ref="U13:U18"/>
    <mergeCell ref="D15:D18"/>
    <mergeCell ref="E15:E18"/>
    <mergeCell ref="J15:J16"/>
    <mergeCell ref="K15:K16"/>
    <mergeCell ref="M15:M16"/>
    <mergeCell ref="N15:Q15"/>
    <mergeCell ref="C10:N10"/>
    <mergeCell ref="C11:N11"/>
    <mergeCell ref="A13:A17"/>
    <mergeCell ref="B13:B18"/>
    <mergeCell ref="C13:C18"/>
    <mergeCell ref="D13:E14"/>
    <mergeCell ref="F13:F18"/>
    <mergeCell ref="G13:G18"/>
    <mergeCell ref="H13:H18"/>
    <mergeCell ref="I13:I16"/>
    <mergeCell ref="J13:K13"/>
    <mergeCell ref="L13:L16"/>
    <mergeCell ref="M13:Q13"/>
    <mergeCell ref="Q1:T1"/>
    <mergeCell ref="Q2:T2"/>
    <mergeCell ref="Q3:T3"/>
    <mergeCell ref="Q4:T4"/>
    <mergeCell ref="Q5:T5"/>
    <mergeCell ref="Q6:T6"/>
    <mergeCell ref="Q7:T7"/>
    <mergeCell ref="D8:M8"/>
    <mergeCell ref="C9:N9"/>
  </mergeCells>
  <pageMargins left="0.7" right="0.7" top="0.75" bottom="0.75" header="0.51180555555555496" footer="0.51180555555555496"/>
  <pageSetup paperSize="9" scale="48" firstPageNumber="0" orientation="landscape" r:id="rId1"/>
  <rowBreaks count="2" manualBreakCount="2">
    <brk id="38" max="16383" man="1"/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view="pageBreakPreview" zoomScale="65" zoomScaleNormal="100" zoomScalePageLayoutView="65" workbookViewId="0"/>
  </sheetViews>
  <sheetFormatPr defaultRowHeight="15"/>
  <cols>
    <col min="1" max="1025" width="8.5703125"/>
  </cols>
  <sheetData/>
  <pageMargins left="0.7" right="0.7" top="0.75" bottom="0.75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view="pageBreakPreview" zoomScale="65" zoomScaleNormal="100" zoomScalePageLayoutView="65" workbookViewId="0"/>
  </sheetViews>
  <sheetFormatPr defaultRowHeight="15"/>
  <cols>
    <col min="1" max="1025" width="8.5703125"/>
  </cols>
  <sheetData/>
  <pageMargins left="0.7" right="0.7" top="0.75" bottom="0.75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63"/>
  <sheetViews>
    <sheetView topLeftCell="A7" zoomScale="60" zoomScaleNormal="60" zoomScaleSheetLayoutView="65" zoomScalePageLayoutView="65" workbookViewId="0">
      <selection activeCell="X57" sqref="X57"/>
    </sheetView>
  </sheetViews>
  <sheetFormatPr defaultRowHeight="15" outlineLevelRow="1"/>
  <cols>
    <col min="1" max="2" width="9.28515625" bestFit="1" customWidth="1"/>
    <col min="3" max="3" width="21.7109375" customWidth="1"/>
    <col min="4" max="8" width="9.28515625" bestFit="1" customWidth="1"/>
    <col min="9" max="9" width="9.42578125" bestFit="1" customWidth="1"/>
    <col min="10" max="10" width="9.7109375" customWidth="1"/>
    <col min="11" max="12" width="9.28515625" bestFit="1" customWidth="1"/>
    <col min="13" max="13" width="16.5703125" bestFit="1" customWidth="1"/>
    <col min="14" max="16" width="9.28515625" bestFit="1" customWidth="1"/>
    <col min="17" max="17" width="16.5703125" bestFit="1" customWidth="1"/>
    <col min="18" max="18" width="14.42578125" customWidth="1"/>
    <col min="19" max="19" width="9.28515625" bestFit="1" customWidth="1"/>
    <col min="20" max="20" width="12.7109375" bestFit="1" customWidth="1"/>
    <col min="21" max="21" width="9.28515625" bestFit="1" customWidth="1"/>
  </cols>
  <sheetData>
    <row r="1" spans="1:21" ht="15.75">
      <c r="Q1" s="378" t="s">
        <v>128</v>
      </c>
      <c r="R1" s="378"/>
      <c r="S1" s="378"/>
      <c r="T1" s="378"/>
      <c r="U1" s="3"/>
    </row>
    <row r="2" spans="1:21" ht="15.75">
      <c r="Q2" s="379" t="s">
        <v>189</v>
      </c>
      <c r="R2" s="379"/>
      <c r="S2" s="379"/>
      <c r="T2" s="379"/>
      <c r="U2" s="2"/>
    </row>
    <row r="3" spans="1:21" ht="15.75">
      <c r="Q3" s="379" t="s">
        <v>184</v>
      </c>
      <c r="R3" s="379"/>
      <c r="S3" s="379"/>
      <c r="T3" s="379"/>
      <c r="U3" s="2"/>
    </row>
    <row r="4" spans="1:21" ht="15.75">
      <c r="Q4" s="379" t="s">
        <v>78</v>
      </c>
      <c r="R4" s="379"/>
      <c r="S4" s="379"/>
      <c r="T4" s="379"/>
      <c r="U4" s="2"/>
    </row>
    <row r="5" spans="1:21" ht="15.75">
      <c r="Q5" s="379" t="s">
        <v>79</v>
      </c>
      <c r="R5" s="379"/>
      <c r="S5" s="379"/>
      <c r="T5" s="379"/>
      <c r="U5" s="2"/>
    </row>
    <row r="6" spans="1:21" ht="15.75">
      <c r="Q6" s="380" t="s">
        <v>80</v>
      </c>
      <c r="R6" s="380"/>
      <c r="S6" s="380"/>
      <c r="T6" s="380"/>
      <c r="U6" s="3"/>
    </row>
    <row r="7" spans="1:21" ht="15.75">
      <c r="Q7" s="379" t="s">
        <v>106</v>
      </c>
      <c r="R7" s="379"/>
      <c r="S7" s="379"/>
      <c r="T7" s="379"/>
      <c r="U7" s="3"/>
    </row>
    <row r="8" spans="1:21" ht="18.75">
      <c r="D8" s="381" t="s">
        <v>181</v>
      </c>
      <c r="E8" s="381"/>
      <c r="F8" s="381"/>
      <c r="G8" s="381"/>
      <c r="H8" s="381"/>
      <c r="I8" s="381"/>
      <c r="J8" s="381"/>
      <c r="K8" s="381"/>
      <c r="L8" s="381"/>
      <c r="M8" s="381"/>
      <c r="N8" s="2"/>
      <c r="O8" s="2"/>
      <c r="P8" s="2"/>
    </row>
    <row r="9" spans="1:21" ht="18.75">
      <c r="C9" s="382" t="s">
        <v>0</v>
      </c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2"/>
      <c r="P9" s="2"/>
      <c r="R9" s="4"/>
    </row>
    <row r="10" spans="1:21" ht="18.75">
      <c r="C10" s="383" t="s">
        <v>105</v>
      </c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2"/>
      <c r="P10" s="2"/>
    </row>
    <row r="11" spans="1:21" ht="18.75">
      <c r="C11" s="381" t="s">
        <v>2</v>
      </c>
      <c r="D11" s="381"/>
      <c r="E11" s="381"/>
      <c r="F11" s="381"/>
      <c r="G11" s="381"/>
      <c r="H11" s="381"/>
      <c r="I11" s="381"/>
      <c r="J11" s="381"/>
      <c r="K11" s="381"/>
      <c r="L11" s="381"/>
      <c r="M11" s="381"/>
      <c r="N11" s="381"/>
      <c r="O11" s="2"/>
      <c r="P11" s="2"/>
    </row>
    <row r="12" spans="1:21" ht="15.75" thickBot="1"/>
    <row r="13" spans="1:21" ht="51.75" customHeight="1" thickBot="1">
      <c r="A13" s="384" t="s">
        <v>3</v>
      </c>
      <c r="B13" s="385" t="s">
        <v>4</v>
      </c>
      <c r="C13" s="385" t="s">
        <v>5</v>
      </c>
      <c r="D13" s="386" t="s">
        <v>6</v>
      </c>
      <c r="E13" s="386"/>
      <c r="F13" s="385" t="s">
        <v>7</v>
      </c>
      <c r="G13" s="385" t="s">
        <v>8</v>
      </c>
      <c r="H13" s="385" t="s">
        <v>9</v>
      </c>
      <c r="I13" s="387" t="s">
        <v>10</v>
      </c>
      <c r="J13" s="388" t="s">
        <v>11</v>
      </c>
      <c r="K13" s="388"/>
      <c r="L13" s="387" t="s">
        <v>12</v>
      </c>
      <c r="M13" s="384" t="s">
        <v>13</v>
      </c>
      <c r="N13" s="384"/>
      <c r="O13" s="384"/>
      <c r="P13" s="384"/>
      <c r="Q13" s="384"/>
      <c r="R13" s="385" t="s">
        <v>14</v>
      </c>
      <c r="S13" s="387" t="s">
        <v>15</v>
      </c>
      <c r="T13" s="387" t="s">
        <v>16</v>
      </c>
      <c r="U13" s="387" t="s">
        <v>17</v>
      </c>
    </row>
    <row r="14" spans="1:21" ht="2.25" hidden="1" customHeight="1">
      <c r="A14" s="384"/>
      <c r="B14" s="385"/>
      <c r="C14" s="385"/>
      <c r="D14" s="386"/>
      <c r="E14" s="386"/>
      <c r="F14" s="385"/>
      <c r="G14" s="385"/>
      <c r="H14" s="385"/>
      <c r="I14" s="385"/>
      <c r="J14" s="8"/>
      <c r="K14" s="9"/>
      <c r="L14" s="387"/>
      <c r="M14" s="10"/>
      <c r="N14" s="11"/>
      <c r="O14" s="11"/>
      <c r="P14" s="11"/>
      <c r="Q14" s="12"/>
      <c r="R14" s="385"/>
      <c r="S14" s="385"/>
      <c r="T14" s="385"/>
      <c r="U14" s="385"/>
    </row>
    <row r="15" spans="1:21" ht="15.75" customHeight="1" thickBot="1">
      <c r="A15" s="384"/>
      <c r="B15" s="385"/>
      <c r="C15" s="385"/>
      <c r="D15" s="385" t="s">
        <v>18</v>
      </c>
      <c r="E15" s="385" t="s">
        <v>19</v>
      </c>
      <c r="F15" s="385"/>
      <c r="G15" s="385"/>
      <c r="H15" s="385"/>
      <c r="I15" s="385"/>
      <c r="J15" s="387" t="s">
        <v>20</v>
      </c>
      <c r="K15" s="387" t="s">
        <v>21</v>
      </c>
      <c r="L15" s="387"/>
      <c r="M15" s="387" t="s">
        <v>20</v>
      </c>
      <c r="N15" s="386" t="s">
        <v>22</v>
      </c>
      <c r="O15" s="386"/>
      <c r="P15" s="386"/>
      <c r="Q15" s="386"/>
      <c r="R15" s="385"/>
      <c r="S15" s="385"/>
      <c r="T15" s="385"/>
      <c r="U15" s="385"/>
    </row>
    <row r="16" spans="1:21" ht="111.75" customHeight="1" thickBot="1">
      <c r="A16" s="384"/>
      <c r="B16" s="385"/>
      <c r="C16" s="385"/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13" t="s">
        <v>23</v>
      </c>
      <c r="O16" s="217" t="s">
        <v>24</v>
      </c>
      <c r="P16" s="217" t="s">
        <v>25</v>
      </c>
      <c r="Q16" s="217" t="s">
        <v>26</v>
      </c>
      <c r="R16" s="385"/>
      <c r="S16" s="385"/>
      <c r="T16" s="385"/>
      <c r="U16" s="385"/>
    </row>
    <row r="17" spans="1:23" ht="5.25" hidden="1" customHeight="1">
      <c r="A17" s="384"/>
      <c r="B17" s="385"/>
      <c r="C17" s="385"/>
      <c r="D17" s="385"/>
      <c r="E17" s="385"/>
      <c r="F17" s="385"/>
      <c r="G17" s="385"/>
      <c r="H17" s="385"/>
      <c r="I17" s="14"/>
      <c r="J17" s="14"/>
      <c r="K17" s="14"/>
      <c r="L17" s="14"/>
      <c r="M17" s="14"/>
      <c r="N17" s="15"/>
      <c r="O17" s="14"/>
      <c r="P17" s="14"/>
      <c r="Q17" s="14"/>
      <c r="R17" s="385"/>
      <c r="S17" s="14"/>
      <c r="T17" s="14"/>
      <c r="U17" s="387"/>
    </row>
    <row r="18" spans="1:23" ht="32.25" thickBot="1">
      <c r="A18" s="16"/>
      <c r="B18" s="385"/>
      <c r="C18" s="385"/>
      <c r="D18" s="385"/>
      <c r="E18" s="385"/>
      <c r="F18" s="385"/>
      <c r="G18" s="385"/>
      <c r="H18" s="385"/>
      <c r="I18" s="216" t="s">
        <v>27</v>
      </c>
      <c r="J18" s="17" t="s">
        <v>27</v>
      </c>
      <c r="K18" s="17" t="s">
        <v>27</v>
      </c>
      <c r="L18" s="17" t="s">
        <v>28</v>
      </c>
      <c r="M18" s="17" t="s">
        <v>29</v>
      </c>
      <c r="N18" s="17" t="s">
        <v>29</v>
      </c>
      <c r="O18" s="17" t="s">
        <v>29</v>
      </c>
      <c r="P18" s="17" t="s">
        <v>29</v>
      </c>
      <c r="Q18" s="17" t="s">
        <v>29</v>
      </c>
      <c r="R18" s="385"/>
      <c r="S18" s="216" t="s">
        <v>30</v>
      </c>
      <c r="T18" s="17" t="s">
        <v>30</v>
      </c>
      <c r="U18" s="387"/>
    </row>
    <row r="19" spans="1:23" ht="16.5" thickBot="1">
      <c r="A19" s="215">
        <v>1</v>
      </c>
      <c r="B19" s="18">
        <v>2</v>
      </c>
      <c r="C19" s="18">
        <v>3</v>
      </c>
      <c r="D19" s="18">
        <v>4</v>
      </c>
      <c r="E19" s="18">
        <v>5</v>
      </c>
      <c r="F19" s="18">
        <v>6</v>
      </c>
      <c r="G19" s="19">
        <v>7</v>
      </c>
      <c r="H19" s="18">
        <v>8</v>
      </c>
      <c r="I19" s="18">
        <v>9</v>
      </c>
      <c r="J19" s="18">
        <v>10</v>
      </c>
      <c r="K19" s="18">
        <v>11</v>
      </c>
      <c r="L19" s="18">
        <v>12</v>
      </c>
      <c r="M19" s="18">
        <v>13</v>
      </c>
      <c r="N19" s="18">
        <v>14</v>
      </c>
      <c r="O19" s="18">
        <v>15</v>
      </c>
      <c r="P19" s="18">
        <v>16</v>
      </c>
      <c r="Q19" s="18">
        <v>17</v>
      </c>
      <c r="R19" s="18">
        <v>18</v>
      </c>
      <c r="S19" s="18">
        <v>19</v>
      </c>
      <c r="T19" s="20">
        <v>20</v>
      </c>
      <c r="U19" s="216">
        <v>21</v>
      </c>
    </row>
    <row r="20" spans="1:23">
      <c r="A20" s="325" t="s">
        <v>31</v>
      </c>
      <c r="B20" s="326"/>
      <c r="C20" s="326"/>
      <c r="D20" s="326"/>
      <c r="E20" s="326"/>
      <c r="F20" s="326"/>
      <c r="G20" s="326"/>
      <c r="H20" s="326"/>
      <c r="I20" s="326"/>
      <c r="J20" s="326"/>
      <c r="K20" s="326"/>
      <c r="L20" s="326"/>
      <c r="M20" s="326"/>
      <c r="N20" s="327"/>
      <c r="O20" s="327"/>
      <c r="P20" s="327"/>
      <c r="Q20" s="327"/>
      <c r="R20" s="327"/>
      <c r="S20" s="327"/>
      <c r="T20" s="327"/>
      <c r="U20" s="328"/>
      <c r="V20" s="26"/>
      <c r="W20" s="26"/>
    </row>
    <row r="21" spans="1:23" ht="79.5" customHeight="1" outlineLevel="1">
      <c r="A21" s="266">
        <v>1</v>
      </c>
      <c r="B21" s="234">
        <v>38</v>
      </c>
      <c r="C21" s="234" t="s">
        <v>107</v>
      </c>
      <c r="D21" s="233">
        <v>1986</v>
      </c>
      <c r="E21" s="233">
        <v>0</v>
      </c>
      <c r="F21" s="267" t="s">
        <v>66</v>
      </c>
      <c r="G21" s="234">
        <v>1</v>
      </c>
      <c r="H21" s="234">
        <v>3</v>
      </c>
      <c r="I21" s="268">
        <v>154.80000000000001</v>
      </c>
      <c r="J21" s="268">
        <v>154.4</v>
      </c>
      <c r="K21" s="269">
        <v>141.1</v>
      </c>
      <c r="L21" s="234">
        <v>7</v>
      </c>
      <c r="M21" s="235">
        <v>2287460.7000000002</v>
      </c>
      <c r="N21" s="270"/>
      <c r="O21" s="235"/>
      <c r="P21" s="235"/>
      <c r="Q21" s="235">
        <v>2287460.7000000002</v>
      </c>
      <c r="R21" s="234" t="s">
        <v>87</v>
      </c>
      <c r="S21" s="234"/>
      <c r="T21" s="235">
        <v>14815.16</v>
      </c>
      <c r="U21" s="236" t="s">
        <v>108</v>
      </c>
      <c r="V21" s="26" t="s">
        <v>197</v>
      </c>
      <c r="W21" s="26"/>
    </row>
    <row r="22" spans="1:23" ht="18.75" customHeight="1" outlineLevel="1" thickBot="1">
      <c r="A22" s="271"/>
      <c r="B22" s="238"/>
      <c r="C22" s="238"/>
      <c r="D22" s="237"/>
      <c r="E22" s="237"/>
      <c r="F22" s="272"/>
      <c r="G22" s="238"/>
      <c r="H22" s="238"/>
      <c r="I22" s="273"/>
      <c r="J22" s="273"/>
      <c r="K22" s="273"/>
      <c r="L22" s="274" t="s">
        <v>35</v>
      </c>
      <c r="M22" s="275">
        <f>M21</f>
        <v>2287460.7000000002</v>
      </c>
      <c r="N22" s="239"/>
      <c r="O22" s="239"/>
      <c r="P22" s="239"/>
      <c r="Q22" s="239"/>
      <c r="R22" s="238"/>
      <c r="S22" s="238"/>
      <c r="T22" s="239"/>
      <c r="U22" s="240"/>
      <c r="V22" s="26"/>
      <c r="W22" s="26"/>
    </row>
    <row r="23" spans="1:23" ht="18.75" customHeight="1" outlineLevel="1" thickBot="1">
      <c r="A23" s="430" t="s">
        <v>37</v>
      </c>
      <c r="B23" s="431"/>
      <c r="C23" s="431"/>
      <c r="D23" s="431"/>
      <c r="E23" s="431"/>
      <c r="F23" s="431"/>
      <c r="G23" s="431"/>
      <c r="H23" s="431"/>
      <c r="I23" s="250"/>
      <c r="J23" s="250"/>
      <c r="K23" s="250"/>
      <c r="L23" s="276">
        <v>7</v>
      </c>
      <c r="M23" s="277">
        <f>M22</f>
        <v>2287460.7000000002</v>
      </c>
      <c r="N23" s="251"/>
      <c r="O23" s="251"/>
      <c r="P23" s="251"/>
      <c r="Q23" s="251"/>
      <c r="R23" s="251"/>
      <c r="S23" s="251"/>
      <c r="T23" s="251"/>
      <c r="U23" s="278"/>
      <c r="V23" s="26"/>
      <c r="W23" s="26"/>
    </row>
    <row r="24" spans="1:23">
      <c r="A24" s="412" t="s">
        <v>38</v>
      </c>
      <c r="B24" s="413"/>
      <c r="C24" s="413"/>
      <c r="D24" s="413"/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3"/>
      <c r="P24" s="413"/>
      <c r="Q24" s="413"/>
      <c r="R24" s="413"/>
      <c r="S24" s="413"/>
      <c r="T24" s="413"/>
      <c r="U24" s="414"/>
      <c r="V24" s="26"/>
      <c r="W24" s="26"/>
    </row>
    <row r="25" spans="1:23" ht="66.75" customHeight="1" outlineLevel="1">
      <c r="A25" s="423">
        <v>2</v>
      </c>
      <c r="B25" s="416">
        <v>323</v>
      </c>
      <c r="C25" s="411" t="s">
        <v>110</v>
      </c>
      <c r="D25" s="416">
        <v>1981</v>
      </c>
      <c r="E25" s="411"/>
      <c r="F25" s="416" t="s">
        <v>109</v>
      </c>
      <c r="G25" s="416">
        <v>2</v>
      </c>
      <c r="H25" s="416">
        <v>3</v>
      </c>
      <c r="I25" s="416">
        <v>1258.4000000000001</v>
      </c>
      <c r="J25" s="416">
        <v>1025.9000000000001</v>
      </c>
      <c r="K25" s="416">
        <v>745.4</v>
      </c>
      <c r="L25" s="416">
        <v>64</v>
      </c>
      <c r="M25" s="419">
        <v>3210328.35</v>
      </c>
      <c r="N25" s="411"/>
      <c r="O25" s="411"/>
      <c r="P25" s="411"/>
      <c r="Q25" s="419">
        <v>3210328.35</v>
      </c>
      <c r="R25" s="416" t="s">
        <v>33</v>
      </c>
      <c r="S25" s="411"/>
      <c r="T25" s="416">
        <v>3129.28</v>
      </c>
      <c r="U25" s="420" t="s">
        <v>108</v>
      </c>
      <c r="V25" t="s">
        <v>197</v>
      </c>
    </row>
    <row r="26" spans="1:23" outlineLevel="1">
      <c r="A26" s="432"/>
      <c r="B26" s="417"/>
      <c r="C26" s="411"/>
      <c r="D26" s="417"/>
      <c r="E26" s="411"/>
      <c r="F26" s="417"/>
      <c r="G26" s="417"/>
      <c r="H26" s="417"/>
      <c r="I26" s="417"/>
      <c r="J26" s="417"/>
      <c r="K26" s="417"/>
      <c r="L26" s="417"/>
      <c r="M26" s="419"/>
      <c r="N26" s="411"/>
      <c r="O26" s="411"/>
      <c r="P26" s="411"/>
      <c r="Q26" s="419"/>
      <c r="R26" s="417"/>
      <c r="S26" s="411"/>
      <c r="T26" s="417"/>
      <c r="U26" s="421"/>
    </row>
    <row r="27" spans="1:23" outlineLevel="1">
      <c r="A27" s="432"/>
      <c r="B27" s="417"/>
      <c r="C27" s="411"/>
      <c r="D27" s="417"/>
      <c r="E27" s="411"/>
      <c r="F27" s="417"/>
      <c r="G27" s="417"/>
      <c r="H27" s="417"/>
      <c r="I27" s="417"/>
      <c r="J27" s="417"/>
      <c r="K27" s="417"/>
      <c r="L27" s="417"/>
      <c r="M27" s="419"/>
      <c r="N27" s="411"/>
      <c r="O27" s="411"/>
      <c r="P27" s="411"/>
      <c r="Q27" s="419"/>
      <c r="R27" s="417"/>
      <c r="S27" s="411"/>
      <c r="T27" s="417"/>
      <c r="U27" s="421"/>
    </row>
    <row r="28" spans="1:23" ht="9.75" customHeight="1" outlineLevel="1">
      <c r="A28" s="433"/>
      <c r="B28" s="418"/>
      <c r="C28" s="411"/>
      <c r="D28" s="418"/>
      <c r="E28" s="411"/>
      <c r="F28" s="418"/>
      <c r="G28" s="418"/>
      <c r="H28" s="418"/>
      <c r="I28" s="418"/>
      <c r="J28" s="418"/>
      <c r="K28" s="418"/>
      <c r="L28" s="418"/>
      <c r="M28" s="419"/>
      <c r="N28" s="411"/>
      <c r="O28" s="411"/>
      <c r="P28" s="411"/>
      <c r="Q28" s="419"/>
      <c r="R28" s="418"/>
      <c r="S28" s="411"/>
      <c r="T28" s="418"/>
      <c r="U28" s="422"/>
    </row>
    <row r="29" spans="1:23" ht="21" customHeight="1" outlineLevel="1">
      <c r="A29" s="423" t="s">
        <v>35</v>
      </c>
      <c r="B29" s="423"/>
      <c r="C29" s="423"/>
      <c r="D29" s="423"/>
      <c r="E29" s="423"/>
      <c r="F29" s="423"/>
      <c r="G29" s="423"/>
      <c r="H29" s="423"/>
      <c r="I29" s="423"/>
      <c r="J29" s="423"/>
      <c r="K29" s="423"/>
      <c r="L29" s="423"/>
      <c r="M29" s="279">
        <v>3210328.35</v>
      </c>
      <c r="N29" s="238"/>
      <c r="O29" s="238"/>
      <c r="P29" s="238"/>
      <c r="Q29" s="238"/>
      <c r="R29" s="238"/>
      <c r="S29" s="238"/>
      <c r="T29" s="239"/>
      <c r="U29" s="240"/>
    </row>
    <row r="30" spans="1:23" ht="78" customHeight="1" outlineLevel="1">
      <c r="A30" s="280">
        <v>3</v>
      </c>
      <c r="B30" s="274">
        <v>280</v>
      </c>
      <c r="C30" s="274" t="s">
        <v>111</v>
      </c>
      <c r="D30" s="274">
        <v>1980</v>
      </c>
      <c r="E30" s="274"/>
      <c r="F30" s="274" t="s">
        <v>109</v>
      </c>
      <c r="G30" s="274">
        <v>2</v>
      </c>
      <c r="H30" s="274">
        <v>3</v>
      </c>
      <c r="I30" s="274">
        <v>1245.9000000000001</v>
      </c>
      <c r="J30" s="274">
        <v>1011.8</v>
      </c>
      <c r="K30" s="274">
        <v>863.22</v>
      </c>
      <c r="L30" s="274">
        <v>72</v>
      </c>
      <c r="M30" s="235">
        <v>3149085.84</v>
      </c>
      <c r="N30" s="274"/>
      <c r="O30" s="274"/>
      <c r="P30" s="274"/>
      <c r="Q30" s="281">
        <v>3149085.84</v>
      </c>
      <c r="R30" s="274" t="s">
        <v>33</v>
      </c>
      <c r="S30" s="274"/>
      <c r="T30" s="275">
        <v>3112.36</v>
      </c>
      <c r="U30" s="282" t="s">
        <v>108</v>
      </c>
      <c r="V30" t="s">
        <v>197</v>
      </c>
    </row>
    <row r="31" spans="1:23" ht="19.5" customHeight="1" outlineLevel="1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5" t="s">
        <v>35</v>
      </c>
      <c r="M31" s="286">
        <f>M30</f>
        <v>3149085.84</v>
      </c>
      <c r="N31" s="287"/>
      <c r="O31" s="284"/>
      <c r="P31" s="284"/>
      <c r="Q31" s="284"/>
      <c r="R31" s="284"/>
      <c r="S31" s="284"/>
      <c r="T31" s="286"/>
      <c r="U31" s="288"/>
    </row>
    <row r="32" spans="1:23" ht="66" customHeight="1" outlineLevel="1">
      <c r="A32" s="266">
        <v>4</v>
      </c>
      <c r="B32" s="234">
        <v>312</v>
      </c>
      <c r="C32" s="234" t="s">
        <v>112</v>
      </c>
      <c r="D32" s="234">
        <v>1959</v>
      </c>
      <c r="E32" s="234"/>
      <c r="F32" s="234" t="s">
        <v>113</v>
      </c>
      <c r="G32" s="234">
        <v>2</v>
      </c>
      <c r="H32" s="234">
        <v>1</v>
      </c>
      <c r="I32" s="234">
        <v>391.1</v>
      </c>
      <c r="J32" s="234">
        <v>368.1</v>
      </c>
      <c r="K32" s="234">
        <v>355.9</v>
      </c>
      <c r="L32" s="234">
        <v>20</v>
      </c>
      <c r="M32" s="235">
        <v>3699058.98</v>
      </c>
      <c r="N32" s="234"/>
      <c r="O32" s="234"/>
      <c r="P32" s="234"/>
      <c r="Q32" s="289">
        <v>3699058.98</v>
      </c>
      <c r="R32" s="234" t="s">
        <v>96</v>
      </c>
      <c r="S32" s="234"/>
      <c r="T32" s="235">
        <v>10049.06</v>
      </c>
      <c r="U32" s="236" t="s">
        <v>108</v>
      </c>
      <c r="V32" t="s">
        <v>198</v>
      </c>
    </row>
    <row r="33" spans="1:26" ht="19.5" customHeight="1" outlineLevel="1">
      <c r="A33" s="290"/>
      <c r="B33" s="291"/>
      <c r="C33" s="291"/>
      <c r="D33" s="291"/>
      <c r="E33" s="291"/>
      <c r="F33" s="291"/>
      <c r="G33" s="291"/>
      <c r="H33" s="291"/>
      <c r="I33" s="291"/>
      <c r="J33" s="291"/>
      <c r="K33" s="291"/>
      <c r="L33" s="292" t="s">
        <v>35</v>
      </c>
      <c r="M33" s="286">
        <f>M32</f>
        <v>3699058.98</v>
      </c>
      <c r="N33" s="293"/>
      <c r="O33" s="291"/>
      <c r="P33" s="291"/>
      <c r="Q33" s="291"/>
      <c r="R33" s="291"/>
      <c r="S33" s="291"/>
      <c r="T33" s="294"/>
      <c r="U33" s="295"/>
    </row>
    <row r="34" spans="1:26" ht="75.75" customHeight="1" outlineLevel="1">
      <c r="A34" s="266">
        <v>5</v>
      </c>
      <c r="B34" s="234">
        <v>281</v>
      </c>
      <c r="C34" s="234" t="s">
        <v>114</v>
      </c>
      <c r="D34" s="234">
        <v>1982</v>
      </c>
      <c r="E34" s="234"/>
      <c r="F34" s="234" t="s">
        <v>109</v>
      </c>
      <c r="G34" s="234">
        <v>2</v>
      </c>
      <c r="H34" s="234">
        <v>2</v>
      </c>
      <c r="I34" s="234">
        <v>512.1</v>
      </c>
      <c r="J34" s="234">
        <v>434.7</v>
      </c>
      <c r="K34" s="234">
        <v>435.3</v>
      </c>
      <c r="L34" s="234">
        <v>16</v>
      </c>
      <c r="M34" s="235">
        <v>3088056.63</v>
      </c>
      <c r="N34" s="234"/>
      <c r="O34" s="234"/>
      <c r="P34" s="234"/>
      <c r="Q34" s="289">
        <v>3088056.63</v>
      </c>
      <c r="R34" s="234" t="s">
        <v>33</v>
      </c>
      <c r="S34" s="234"/>
      <c r="T34" s="235">
        <v>7103.88</v>
      </c>
      <c r="U34" s="236" t="s">
        <v>108</v>
      </c>
      <c r="V34" t="s">
        <v>197</v>
      </c>
    </row>
    <row r="35" spans="1:26" ht="19.5" customHeight="1" outlineLevel="1">
      <c r="A35" s="290"/>
      <c r="B35" s="291"/>
      <c r="C35" s="291"/>
      <c r="D35" s="291"/>
      <c r="E35" s="291"/>
      <c r="F35" s="291"/>
      <c r="G35" s="291"/>
      <c r="H35" s="291"/>
      <c r="I35" s="291"/>
      <c r="J35" s="291"/>
      <c r="K35" s="291"/>
      <c r="L35" s="292" t="s">
        <v>35</v>
      </c>
      <c r="M35" s="286">
        <f>M34</f>
        <v>3088056.63</v>
      </c>
      <c r="N35" s="293"/>
      <c r="O35" s="291"/>
      <c r="P35" s="291"/>
      <c r="Q35" s="291"/>
      <c r="R35" s="291"/>
      <c r="S35" s="291"/>
      <c r="T35" s="294"/>
      <c r="U35" s="295"/>
    </row>
    <row r="36" spans="1:26" ht="64.5" customHeight="1" outlineLevel="1">
      <c r="A36" s="266">
        <v>6</v>
      </c>
      <c r="B36" s="234">
        <v>429</v>
      </c>
      <c r="C36" s="234" t="s">
        <v>115</v>
      </c>
      <c r="D36" s="234">
        <v>1970</v>
      </c>
      <c r="E36" s="234"/>
      <c r="F36" s="234" t="s">
        <v>116</v>
      </c>
      <c r="G36" s="234">
        <v>2</v>
      </c>
      <c r="H36" s="234">
        <v>3</v>
      </c>
      <c r="I36" s="234">
        <v>590.4</v>
      </c>
      <c r="J36" s="234">
        <v>526.29999999999995</v>
      </c>
      <c r="K36" s="234">
        <v>313.60000000000002</v>
      </c>
      <c r="L36" s="234">
        <v>25</v>
      </c>
      <c r="M36" s="235">
        <v>4860185.76</v>
      </c>
      <c r="N36" s="234"/>
      <c r="O36" s="234"/>
      <c r="P36" s="234"/>
      <c r="Q36" s="289">
        <v>4860185.76</v>
      </c>
      <c r="R36" s="234" t="s">
        <v>87</v>
      </c>
      <c r="S36" s="234"/>
      <c r="T36" s="235">
        <v>9234.6299999999992</v>
      </c>
      <c r="U36" s="236" t="s">
        <v>108</v>
      </c>
      <c r="V36" t="s">
        <v>198</v>
      </c>
      <c r="Y36" s="142"/>
      <c r="Z36" s="142"/>
    </row>
    <row r="37" spans="1:26" ht="19.5" customHeight="1" outlineLevel="1">
      <c r="A37" s="271"/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96" t="s">
        <v>35</v>
      </c>
      <c r="M37" s="286">
        <f>M36</f>
        <v>4860185.76</v>
      </c>
      <c r="N37" s="293"/>
      <c r="O37" s="291"/>
      <c r="P37" s="291"/>
      <c r="Q37" s="291"/>
      <c r="R37" s="291"/>
      <c r="S37" s="291"/>
      <c r="T37" s="294"/>
      <c r="U37" s="295"/>
      <c r="Y37" s="142"/>
      <c r="Z37" s="142"/>
    </row>
    <row r="38" spans="1:26" ht="79.5" customHeight="1" outlineLevel="1">
      <c r="A38" s="415">
        <v>7</v>
      </c>
      <c r="B38" s="411">
        <v>430</v>
      </c>
      <c r="C38" s="416" t="s">
        <v>117</v>
      </c>
      <c r="D38" s="411">
        <v>1979</v>
      </c>
      <c r="E38" s="411"/>
      <c r="F38" s="411" t="s">
        <v>109</v>
      </c>
      <c r="G38" s="411">
        <v>2</v>
      </c>
      <c r="H38" s="411">
        <v>2</v>
      </c>
      <c r="I38" s="411">
        <v>914.8</v>
      </c>
      <c r="J38" s="411">
        <v>870.7</v>
      </c>
      <c r="K38" s="411">
        <v>907.55</v>
      </c>
      <c r="L38" s="411">
        <v>72</v>
      </c>
      <c r="M38" s="270">
        <v>836054.84</v>
      </c>
      <c r="N38" s="234"/>
      <c r="O38" s="234"/>
      <c r="P38" s="234"/>
      <c r="Q38" s="289">
        <v>836054.84</v>
      </c>
      <c r="R38" s="234" t="s">
        <v>84</v>
      </c>
      <c r="S38" s="234"/>
      <c r="T38" s="235">
        <v>960.21</v>
      </c>
      <c r="U38" s="236" t="s">
        <v>118</v>
      </c>
    </row>
    <row r="39" spans="1:26" ht="84.75" customHeight="1" outlineLevel="1">
      <c r="A39" s="415"/>
      <c r="B39" s="411"/>
      <c r="C39" s="417"/>
      <c r="D39" s="411"/>
      <c r="E39" s="411"/>
      <c r="F39" s="411"/>
      <c r="G39" s="411"/>
      <c r="H39" s="411"/>
      <c r="I39" s="411"/>
      <c r="J39" s="411"/>
      <c r="K39" s="411"/>
      <c r="L39" s="411"/>
      <c r="M39" s="270">
        <v>1903402.44</v>
      </c>
      <c r="N39" s="234"/>
      <c r="O39" s="234"/>
      <c r="P39" s="234"/>
      <c r="Q39" s="289">
        <v>1903402.44</v>
      </c>
      <c r="R39" s="234" t="s">
        <v>134</v>
      </c>
      <c r="S39" s="234"/>
      <c r="T39" s="235">
        <v>2186.06</v>
      </c>
      <c r="U39" s="236" t="s">
        <v>108</v>
      </c>
      <c r="V39" t="s">
        <v>198</v>
      </c>
    </row>
    <row r="40" spans="1:26" ht="78.75" customHeight="1" outlineLevel="1">
      <c r="A40" s="415"/>
      <c r="B40" s="411"/>
      <c r="C40" s="418"/>
      <c r="D40" s="411"/>
      <c r="E40" s="411"/>
      <c r="F40" s="411"/>
      <c r="G40" s="411"/>
      <c r="H40" s="411"/>
      <c r="I40" s="411"/>
      <c r="J40" s="411"/>
      <c r="K40" s="411"/>
      <c r="L40" s="411"/>
      <c r="M40" s="270">
        <v>5729127.6299999999</v>
      </c>
      <c r="N40" s="234"/>
      <c r="O40" s="234"/>
      <c r="P40" s="234"/>
      <c r="Q40" s="289">
        <v>5729127.6299999999</v>
      </c>
      <c r="R40" s="234" t="s">
        <v>144</v>
      </c>
      <c r="S40" s="234"/>
      <c r="T40" s="235">
        <v>6579.91</v>
      </c>
      <c r="U40" s="236" t="s">
        <v>108</v>
      </c>
    </row>
    <row r="41" spans="1:26" ht="19.5" customHeight="1" outlineLevel="1">
      <c r="A41" s="297"/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 t="s">
        <v>145</v>
      </c>
      <c r="M41" s="235">
        <f>M38+M39+M40</f>
        <v>8468584.9100000001</v>
      </c>
      <c r="N41" s="234"/>
      <c r="O41" s="234"/>
      <c r="P41" s="234"/>
      <c r="Q41" s="234"/>
      <c r="R41" s="234"/>
      <c r="S41" s="234"/>
      <c r="T41" s="235"/>
      <c r="U41" s="236"/>
    </row>
    <row r="42" spans="1:26" ht="72.75" customHeight="1" outlineLevel="1">
      <c r="A42" s="415">
        <v>8</v>
      </c>
      <c r="B42" s="411">
        <v>207</v>
      </c>
      <c r="C42" s="416" t="s">
        <v>194</v>
      </c>
      <c r="D42" s="411">
        <v>1994</v>
      </c>
      <c r="E42" s="411"/>
      <c r="F42" s="411" t="s">
        <v>195</v>
      </c>
      <c r="G42" s="411">
        <v>2</v>
      </c>
      <c r="H42" s="411">
        <v>2</v>
      </c>
      <c r="I42" s="411">
        <v>1331</v>
      </c>
      <c r="J42" s="411">
        <v>1027.9000000000001</v>
      </c>
      <c r="K42" s="411"/>
      <c r="L42" s="411">
        <v>30</v>
      </c>
      <c r="M42" s="270">
        <v>968851.89</v>
      </c>
      <c r="N42" s="234"/>
      <c r="O42" s="234"/>
      <c r="P42" s="234"/>
      <c r="Q42" s="289">
        <v>968851.89</v>
      </c>
      <c r="R42" s="234" t="s">
        <v>84</v>
      </c>
      <c r="S42" s="234"/>
      <c r="T42" s="235">
        <v>960.21</v>
      </c>
      <c r="U42" s="236" t="s">
        <v>118</v>
      </c>
    </row>
    <row r="43" spans="1:26" ht="76.5" customHeight="1" outlineLevel="1">
      <c r="A43" s="415"/>
      <c r="B43" s="411"/>
      <c r="C43" s="417"/>
      <c r="D43" s="411"/>
      <c r="E43" s="411"/>
      <c r="F43" s="411"/>
      <c r="G43" s="411"/>
      <c r="H43" s="411"/>
      <c r="I43" s="411"/>
      <c r="J43" s="411"/>
      <c r="K43" s="411"/>
      <c r="L43" s="411"/>
      <c r="M43" s="270">
        <v>2205734.54</v>
      </c>
      <c r="N43" s="234"/>
      <c r="O43" s="234"/>
      <c r="P43" s="234"/>
      <c r="Q43" s="289">
        <v>2205734.54</v>
      </c>
      <c r="R43" s="234" t="s">
        <v>134</v>
      </c>
      <c r="S43" s="234"/>
      <c r="T43" s="235">
        <v>2186.06</v>
      </c>
      <c r="U43" s="236" t="s">
        <v>108</v>
      </c>
      <c r="V43" t="s">
        <v>198</v>
      </c>
    </row>
    <row r="44" spans="1:26" ht="63.75" customHeight="1" outlineLevel="1">
      <c r="A44" s="415"/>
      <c r="B44" s="411"/>
      <c r="C44" s="418"/>
      <c r="D44" s="411"/>
      <c r="E44" s="411"/>
      <c r="F44" s="411"/>
      <c r="G44" s="411"/>
      <c r="H44" s="411"/>
      <c r="I44" s="411"/>
      <c r="J44" s="411"/>
      <c r="K44" s="411"/>
      <c r="L44" s="411"/>
      <c r="M44" s="270">
        <v>1794950.46</v>
      </c>
      <c r="N44" s="234"/>
      <c r="O44" s="234"/>
      <c r="P44" s="234"/>
      <c r="Q44" s="289">
        <v>1794950.46</v>
      </c>
      <c r="R44" s="234" t="s">
        <v>144</v>
      </c>
      <c r="S44" s="234"/>
      <c r="T44" s="235">
        <v>1778.94</v>
      </c>
      <c r="U44" s="236" t="s">
        <v>108</v>
      </c>
    </row>
    <row r="45" spans="1:26" ht="17.25" customHeight="1" outlineLevel="1">
      <c r="A45" s="297"/>
      <c r="B45" s="298"/>
      <c r="C45" s="298"/>
      <c r="D45" s="298"/>
      <c r="E45" s="298"/>
      <c r="F45" s="298"/>
      <c r="G45" s="298"/>
      <c r="H45" s="298"/>
      <c r="I45" s="298"/>
      <c r="J45" s="298"/>
      <c r="K45" s="298"/>
      <c r="L45" s="298" t="s">
        <v>145</v>
      </c>
      <c r="M45" s="235">
        <f>M42+M43+M44</f>
        <v>4969536.8900000006</v>
      </c>
      <c r="N45" s="234"/>
      <c r="O45" s="234"/>
      <c r="P45" s="234"/>
      <c r="Q45" s="234"/>
      <c r="R45" s="234"/>
      <c r="S45" s="234"/>
      <c r="T45" s="235"/>
      <c r="U45" s="236"/>
    </row>
    <row r="46" spans="1:26" ht="21.75" customHeight="1" outlineLevel="1" thickBot="1">
      <c r="A46" s="427" t="s">
        <v>52</v>
      </c>
      <c r="B46" s="428"/>
      <c r="C46" s="428"/>
      <c r="D46" s="428"/>
      <c r="E46" s="428"/>
      <c r="F46" s="428"/>
      <c r="G46" s="428"/>
      <c r="H46" s="429"/>
      <c r="I46" s="252"/>
      <c r="J46" s="252"/>
      <c r="K46" s="252"/>
      <c r="L46" s="252">
        <f>L25+L30+L32+L34+L36+L38+L42</f>
        <v>299</v>
      </c>
      <c r="M46" s="299">
        <f>M29+M31+M33+M35+M37+M41+M45</f>
        <v>31444837.360000003</v>
      </c>
      <c r="N46" s="253"/>
      <c r="O46" s="253"/>
      <c r="P46" s="253"/>
      <c r="Q46" s="253"/>
      <c r="R46" s="253"/>
      <c r="S46" s="253"/>
      <c r="T46" s="253"/>
      <c r="U46" s="300"/>
    </row>
    <row r="47" spans="1:26" ht="17.25" customHeight="1" outlineLevel="1">
      <c r="A47" s="437" t="s">
        <v>68</v>
      </c>
      <c r="B47" s="438"/>
      <c r="C47" s="438"/>
      <c r="D47" s="438"/>
      <c r="E47" s="438"/>
      <c r="F47" s="438"/>
      <c r="G47" s="438"/>
      <c r="H47" s="438"/>
      <c r="I47" s="438"/>
      <c r="J47" s="438"/>
      <c r="K47" s="438"/>
      <c r="L47" s="438"/>
      <c r="M47" s="438"/>
      <c r="N47" s="438"/>
      <c r="O47" s="438"/>
      <c r="P47" s="438"/>
      <c r="Q47" s="438"/>
      <c r="R47" s="438"/>
      <c r="S47" s="438"/>
      <c r="T47" s="438"/>
      <c r="U47" s="439"/>
    </row>
    <row r="48" spans="1:26" ht="64.5" customHeight="1" outlineLevel="1">
      <c r="A48" s="254">
        <v>9</v>
      </c>
      <c r="B48" s="241">
        <v>88</v>
      </c>
      <c r="C48" s="241" t="s">
        <v>123</v>
      </c>
      <c r="D48" s="241">
        <v>1958</v>
      </c>
      <c r="E48" s="241">
        <v>2005</v>
      </c>
      <c r="F48" s="241" t="s">
        <v>124</v>
      </c>
      <c r="G48" s="241">
        <v>2</v>
      </c>
      <c r="H48" s="241">
        <v>1</v>
      </c>
      <c r="I48" s="241">
        <v>404.8</v>
      </c>
      <c r="J48" s="241">
        <v>371.1</v>
      </c>
      <c r="K48" s="241">
        <v>247.7</v>
      </c>
      <c r="L48" s="301">
        <v>16</v>
      </c>
      <c r="M48" s="302">
        <v>1264686.53</v>
      </c>
      <c r="N48" s="303"/>
      <c r="O48" s="304"/>
      <c r="P48" s="304"/>
      <c r="Q48" s="242">
        <v>1264686.53</v>
      </c>
      <c r="R48" s="304" t="s">
        <v>33</v>
      </c>
      <c r="S48" s="304"/>
      <c r="T48" s="242">
        <v>3407.94</v>
      </c>
      <c r="U48" s="305" t="s">
        <v>108</v>
      </c>
      <c r="V48" t="s">
        <v>197</v>
      </c>
    </row>
    <row r="49" spans="1:23" ht="20.25" customHeight="1" outlineLevel="1">
      <c r="A49" s="255"/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 t="s">
        <v>35</v>
      </c>
      <c r="M49" s="306">
        <f>M48</f>
        <v>1264686.53</v>
      </c>
      <c r="N49" s="257"/>
      <c r="O49" s="257"/>
      <c r="P49" s="257"/>
      <c r="Q49" s="257"/>
      <c r="R49" s="257"/>
      <c r="S49" s="257"/>
      <c r="T49" s="257"/>
      <c r="U49" s="307"/>
    </row>
    <row r="50" spans="1:23" ht="43.5" customHeight="1" outlineLevel="1">
      <c r="A50" s="258">
        <v>10</v>
      </c>
      <c r="B50" s="243">
        <v>120</v>
      </c>
      <c r="C50" s="243" t="s">
        <v>125</v>
      </c>
      <c r="D50" s="243">
        <v>1959</v>
      </c>
      <c r="E50" s="243">
        <v>2005</v>
      </c>
      <c r="F50" s="243" t="s">
        <v>124</v>
      </c>
      <c r="G50" s="243">
        <v>2</v>
      </c>
      <c r="H50" s="243">
        <v>1</v>
      </c>
      <c r="I50" s="243">
        <v>401</v>
      </c>
      <c r="J50" s="243">
        <v>366.7</v>
      </c>
      <c r="K50" s="243">
        <v>327.2</v>
      </c>
      <c r="L50" s="308">
        <v>13</v>
      </c>
      <c r="M50" s="306">
        <v>1254840.06</v>
      </c>
      <c r="N50" s="309"/>
      <c r="O50" s="310"/>
      <c r="P50" s="310"/>
      <c r="Q50" s="244">
        <v>1254840.06</v>
      </c>
      <c r="R50" s="310" t="s">
        <v>33</v>
      </c>
      <c r="S50" s="310"/>
      <c r="T50" s="244">
        <v>3421.98</v>
      </c>
      <c r="U50" s="311" t="s">
        <v>108</v>
      </c>
      <c r="V50" t="s">
        <v>199</v>
      </c>
    </row>
    <row r="51" spans="1:23" ht="22.5" customHeight="1">
      <c r="A51" s="255"/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 t="s">
        <v>35</v>
      </c>
      <c r="M51" s="306">
        <f>M50</f>
        <v>1254840.06</v>
      </c>
      <c r="N51" s="257"/>
      <c r="O51" s="257"/>
      <c r="P51" s="257"/>
      <c r="Q51" s="257"/>
      <c r="R51" s="257"/>
      <c r="S51" s="257"/>
      <c r="T51" s="257"/>
      <c r="U51" s="312"/>
      <c r="V51" s="102"/>
      <c r="W51" s="102"/>
    </row>
    <row r="52" spans="1:23" ht="25.5">
      <c r="A52" s="259">
        <v>11</v>
      </c>
      <c r="B52" s="260">
        <v>122</v>
      </c>
      <c r="C52" s="260" t="s">
        <v>126</v>
      </c>
      <c r="D52" s="260">
        <v>1958</v>
      </c>
      <c r="E52" s="260">
        <v>2006</v>
      </c>
      <c r="F52" s="260" t="s">
        <v>124</v>
      </c>
      <c r="G52" s="260">
        <v>2</v>
      </c>
      <c r="H52" s="260">
        <v>1</v>
      </c>
      <c r="I52" s="260">
        <v>413.2</v>
      </c>
      <c r="J52" s="260">
        <v>379.5</v>
      </c>
      <c r="K52" s="260">
        <v>338.4</v>
      </c>
      <c r="L52" s="313">
        <v>12</v>
      </c>
      <c r="M52" s="306">
        <v>1293081.73</v>
      </c>
      <c r="N52" s="314"/>
      <c r="O52" s="315"/>
      <c r="P52" s="315"/>
      <c r="Q52" s="261">
        <v>1293081.73</v>
      </c>
      <c r="R52" s="315" t="s">
        <v>33</v>
      </c>
      <c r="S52" s="315"/>
      <c r="T52" s="261">
        <v>3407.33</v>
      </c>
      <c r="U52" s="316" t="s">
        <v>108</v>
      </c>
      <c r="V52" t="s">
        <v>197</v>
      </c>
    </row>
    <row r="53" spans="1:23" ht="22.5" customHeight="1" thickBot="1">
      <c r="A53" s="262"/>
      <c r="B53" s="263"/>
      <c r="C53" s="263"/>
      <c r="D53" s="263"/>
      <c r="E53" s="263"/>
      <c r="F53" s="263"/>
      <c r="G53" s="263"/>
      <c r="H53" s="263"/>
      <c r="I53" s="263"/>
      <c r="J53" s="263"/>
      <c r="K53" s="263"/>
      <c r="L53" s="317" t="s">
        <v>35</v>
      </c>
      <c r="M53" s="318">
        <f>M52</f>
        <v>1293081.73</v>
      </c>
      <c r="N53" s="319"/>
      <c r="O53" s="264"/>
      <c r="P53" s="264"/>
      <c r="Q53" s="264"/>
      <c r="R53" s="264"/>
      <c r="S53" s="264"/>
      <c r="T53" s="264"/>
      <c r="U53" s="320"/>
    </row>
    <row r="54" spans="1:23" ht="21.75" customHeight="1" thickBot="1">
      <c r="A54" s="434" t="s">
        <v>127</v>
      </c>
      <c r="B54" s="435"/>
      <c r="C54" s="435"/>
      <c r="D54" s="435"/>
      <c r="E54" s="435"/>
      <c r="F54" s="435"/>
      <c r="G54" s="435"/>
      <c r="H54" s="435"/>
      <c r="I54" s="435"/>
      <c r="J54" s="435"/>
      <c r="K54" s="436"/>
      <c r="L54" s="321">
        <f>L48+L50+L52</f>
        <v>41</v>
      </c>
      <c r="M54" s="322">
        <f>M49+M51+M53</f>
        <v>3812608.32</v>
      </c>
      <c r="N54" s="265"/>
      <c r="O54" s="265"/>
      <c r="P54" s="265"/>
      <c r="Q54" s="265"/>
      <c r="R54" s="265"/>
      <c r="S54" s="265"/>
      <c r="T54" s="265"/>
      <c r="U54" s="323"/>
    </row>
    <row r="55" spans="1:23" ht="36.75" customHeight="1" thickBot="1">
      <c r="A55" s="424" t="s">
        <v>77</v>
      </c>
      <c r="B55" s="425"/>
      <c r="C55" s="425"/>
      <c r="D55" s="425"/>
      <c r="E55" s="425"/>
      <c r="F55" s="425"/>
      <c r="G55" s="425"/>
      <c r="H55" s="426"/>
      <c r="I55" s="245"/>
      <c r="J55" s="246"/>
      <c r="K55" s="246"/>
      <c r="L55" s="247">
        <f>L23+L46+L54</f>
        <v>347</v>
      </c>
      <c r="M55" s="248">
        <f>M23+M46+M54</f>
        <v>37544906.380000003</v>
      </c>
      <c r="N55" s="246"/>
      <c r="O55" s="246"/>
      <c r="P55" s="246"/>
      <c r="Q55" s="246"/>
      <c r="R55" s="246"/>
      <c r="S55" s="246"/>
      <c r="T55" s="246"/>
      <c r="U55" s="324"/>
    </row>
    <row r="56" spans="1:23" ht="15" customHeight="1"/>
    <row r="60" spans="1:23" ht="18.75">
      <c r="A60" s="114" t="s">
        <v>196</v>
      </c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</row>
    <row r="63" spans="1:23">
      <c r="M63" s="249"/>
    </row>
  </sheetData>
  <mergeCells count="84">
    <mergeCell ref="L38:L40"/>
    <mergeCell ref="E38:E40"/>
    <mergeCell ref="F38:F40"/>
    <mergeCell ref="G38:G40"/>
    <mergeCell ref="H38:H40"/>
    <mergeCell ref="I38:I40"/>
    <mergeCell ref="J38:J40"/>
    <mergeCell ref="Q1:T1"/>
    <mergeCell ref="Q2:T2"/>
    <mergeCell ref="Q3:T3"/>
    <mergeCell ref="Q4:T4"/>
    <mergeCell ref="Q5:T5"/>
    <mergeCell ref="Q6:T6"/>
    <mergeCell ref="Q7:T7"/>
    <mergeCell ref="D8:M8"/>
    <mergeCell ref="C9:N9"/>
    <mergeCell ref="C10:N10"/>
    <mergeCell ref="C11:N11"/>
    <mergeCell ref="A13:A17"/>
    <mergeCell ref="B13:B18"/>
    <mergeCell ref="C13:C18"/>
    <mergeCell ref="D13:E14"/>
    <mergeCell ref="F13:F18"/>
    <mergeCell ref="U13:U18"/>
    <mergeCell ref="D15:D18"/>
    <mergeCell ref="E15:E18"/>
    <mergeCell ref="J15:J16"/>
    <mergeCell ref="K15:K16"/>
    <mergeCell ref="M15:M16"/>
    <mergeCell ref="N15:Q15"/>
    <mergeCell ref="G13:G18"/>
    <mergeCell ref="H13:H18"/>
    <mergeCell ref="I13:I16"/>
    <mergeCell ref="J13:K13"/>
    <mergeCell ref="L13:L16"/>
    <mergeCell ref="M13:Q13"/>
    <mergeCell ref="R13:R18"/>
    <mergeCell ref="S13:S16"/>
    <mergeCell ref="T13:T16"/>
    <mergeCell ref="A55:H55"/>
    <mergeCell ref="A46:H46"/>
    <mergeCell ref="A23:H23"/>
    <mergeCell ref="A25:A28"/>
    <mergeCell ref="B25:B28"/>
    <mergeCell ref="C25:C28"/>
    <mergeCell ref="D25:D28"/>
    <mergeCell ref="E25:E28"/>
    <mergeCell ref="G25:G28"/>
    <mergeCell ref="H25:H28"/>
    <mergeCell ref="A38:A40"/>
    <mergeCell ref="B38:B40"/>
    <mergeCell ref="C38:C40"/>
    <mergeCell ref="D38:D40"/>
    <mergeCell ref="A54:K54"/>
    <mergeCell ref="A47:U47"/>
    <mergeCell ref="R25:R28"/>
    <mergeCell ref="S25:S28"/>
    <mergeCell ref="T25:T28"/>
    <mergeCell ref="U25:U28"/>
    <mergeCell ref="A29:L29"/>
    <mergeCell ref="P25:P28"/>
    <mergeCell ref="Q25:Q28"/>
    <mergeCell ref="N25:N28"/>
    <mergeCell ref="O25:O28"/>
    <mergeCell ref="F25:F28"/>
    <mergeCell ref="I25:I28"/>
    <mergeCell ref="J25:J28"/>
    <mergeCell ref="K25:K28"/>
    <mergeCell ref="K42:K44"/>
    <mergeCell ref="L42:L44"/>
    <mergeCell ref="A24:U24"/>
    <mergeCell ref="F42:F44"/>
    <mergeCell ref="G42:G44"/>
    <mergeCell ref="H42:H44"/>
    <mergeCell ref="I42:I44"/>
    <mergeCell ref="J42:J44"/>
    <mergeCell ref="A42:A44"/>
    <mergeCell ref="B42:B44"/>
    <mergeCell ref="C42:C44"/>
    <mergeCell ref="D42:D44"/>
    <mergeCell ref="E42:E44"/>
    <mergeCell ref="L25:L28"/>
    <mergeCell ref="M25:M28"/>
    <mergeCell ref="K38:K40"/>
  </mergeCells>
  <pageMargins left="0.25" right="0.25" top="0.75" bottom="0.75" header="0.3" footer="0.3"/>
  <pageSetup paperSize="9" scale="60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Z93"/>
  <sheetViews>
    <sheetView topLeftCell="A36" zoomScale="60" zoomScaleNormal="60" zoomScaleSheetLayoutView="65" zoomScalePageLayoutView="65" workbookViewId="0">
      <selection activeCell="V49" sqref="V49"/>
    </sheetView>
  </sheetViews>
  <sheetFormatPr defaultRowHeight="15" outlineLevelRow="1"/>
  <cols>
    <col min="1" max="2" width="9.28515625" bestFit="1" customWidth="1"/>
    <col min="3" max="3" width="24" customWidth="1"/>
    <col min="4" max="5" width="9.28515625" bestFit="1" customWidth="1"/>
    <col min="6" max="6" width="10" customWidth="1"/>
    <col min="7" max="9" width="9.28515625" bestFit="1" customWidth="1"/>
    <col min="10" max="10" width="9.7109375" customWidth="1"/>
    <col min="11" max="12" width="9.28515625" bestFit="1" customWidth="1"/>
    <col min="13" max="13" width="16.5703125" bestFit="1" customWidth="1"/>
    <col min="14" max="16" width="9.28515625" bestFit="1" customWidth="1"/>
    <col min="17" max="17" width="16.5703125" bestFit="1" customWidth="1"/>
    <col min="18" max="18" width="22.140625" customWidth="1"/>
    <col min="19" max="19" width="9.28515625" bestFit="1" customWidth="1"/>
    <col min="20" max="20" width="25.85546875" customWidth="1"/>
    <col min="21" max="21" width="9.28515625" bestFit="1" customWidth="1"/>
  </cols>
  <sheetData>
    <row r="1" spans="1:21" ht="15.75">
      <c r="Q1" s="378" t="s">
        <v>129</v>
      </c>
      <c r="R1" s="378"/>
      <c r="S1" s="378"/>
      <c r="T1" s="378"/>
      <c r="U1" s="3"/>
    </row>
    <row r="2" spans="1:21" ht="15.75">
      <c r="Q2" s="379" t="s">
        <v>188</v>
      </c>
      <c r="R2" s="379"/>
      <c r="S2" s="379"/>
      <c r="T2" s="379"/>
      <c r="U2" s="2"/>
    </row>
    <row r="3" spans="1:21" ht="15.75">
      <c r="Q3" s="379" t="s">
        <v>184</v>
      </c>
      <c r="R3" s="379"/>
      <c r="S3" s="379"/>
      <c r="T3" s="379"/>
      <c r="U3" s="2"/>
    </row>
    <row r="4" spans="1:21" ht="15.75">
      <c r="Q4" s="379" t="s">
        <v>78</v>
      </c>
      <c r="R4" s="379"/>
      <c r="S4" s="379"/>
      <c r="T4" s="379"/>
      <c r="U4" s="2"/>
    </row>
    <row r="5" spans="1:21" ht="15.75">
      <c r="Q5" s="379" t="s">
        <v>79</v>
      </c>
      <c r="R5" s="379"/>
      <c r="S5" s="379"/>
      <c r="T5" s="379"/>
      <c r="U5" s="2"/>
    </row>
    <row r="6" spans="1:21" ht="15.75">
      <c r="Q6" s="380" t="s">
        <v>80</v>
      </c>
      <c r="R6" s="380"/>
      <c r="S6" s="380"/>
      <c r="T6" s="380"/>
      <c r="U6" s="3"/>
    </row>
    <row r="7" spans="1:21" ht="15.75">
      <c r="Q7" s="379" t="s">
        <v>99</v>
      </c>
      <c r="R7" s="379"/>
      <c r="S7" s="379"/>
      <c r="T7" s="379"/>
      <c r="U7" s="3"/>
    </row>
    <row r="8" spans="1:21" ht="18.75">
      <c r="D8" s="381" t="s">
        <v>181</v>
      </c>
      <c r="E8" s="381"/>
      <c r="F8" s="381"/>
      <c r="G8" s="381"/>
      <c r="H8" s="381"/>
      <c r="I8" s="381"/>
      <c r="J8" s="381"/>
      <c r="K8" s="381"/>
      <c r="L8" s="381"/>
      <c r="M8" s="381"/>
      <c r="N8" s="2"/>
      <c r="O8" s="2"/>
      <c r="P8" s="2"/>
    </row>
    <row r="9" spans="1:21" ht="18.75">
      <c r="C9" s="382" t="s">
        <v>0</v>
      </c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2"/>
      <c r="P9" s="2"/>
      <c r="R9" s="4"/>
    </row>
    <row r="10" spans="1:21" ht="18.75">
      <c r="C10" s="383" t="s">
        <v>91</v>
      </c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2"/>
      <c r="P10" s="2"/>
    </row>
    <row r="11" spans="1:21" ht="18.75">
      <c r="C11" s="381" t="s">
        <v>2</v>
      </c>
      <c r="D11" s="381"/>
      <c r="E11" s="381"/>
      <c r="F11" s="381"/>
      <c r="G11" s="381"/>
      <c r="H11" s="381"/>
      <c r="I11" s="381"/>
      <c r="J11" s="381"/>
      <c r="K11" s="381"/>
      <c r="L11" s="381"/>
      <c r="M11" s="381"/>
      <c r="N11" s="381"/>
      <c r="O11" s="2"/>
      <c r="P11" s="2"/>
    </row>
    <row r="12" spans="1:21" ht="15.75" thickBot="1"/>
    <row r="13" spans="1:21" ht="51.75" customHeight="1" thickBot="1">
      <c r="A13" s="452" t="s">
        <v>3</v>
      </c>
      <c r="B13" s="453" t="s">
        <v>4</v>
      </c>
      <c r="C13" s="453" t="s">
        <v>5</v>
      </c>
      <c r="D13" s="454" t="s">
        <v>6</v>
      </c>
      <c r="E13" s="454"/>
      <c r="F13" s="453" t="s">
        <v>7</v>
      </c>
      <c r="G13" s="453" t="s">
        <v>8</v>
      </c>
      <c r="H13" s="453" t="s">
        <v>9</v>
      </c>
      <c r="I13" s="457" t="s">
        <v>10</v>
      </c>
      <c r="J13" s="458" t="s">
        <v>11</v>
      </c>
      <c r="K13" s="458"/>
      <c r="L13" s="457" t="s">
        <v>12</v>
      </c>
      <c r="M13" s="452" t="s">
        <v>13</v>
      </c>
      <c r="N13" s="452"/>
      <c r="O13" s="452"/>
      <c r="P13" s="452"/>
      <c r="Q13" s="452"/>
      <c r="R13" s="453" t="s">
        <v>14</v>
      </c>
      <c r="S13" s="457" t="s">
        <v>15</v>
      </c>
      <c r="T13" s="457" t="s">
        <v>16</v>
      </c>
      <c r="U13" s="457" t="s">
        <v>17</v>
      </c>
    </row>
    <row r="14" spans="1:21" ht="2.25" hidden="1" customHeight="1">
      <c r="A14" s="452"/>
      <c r="B14" s="453"/>
      <c r="C14" s="453"/>
      <c r="D14" s="454"/>
      <c r="E14" s="454"/>
      <c r="F14" s="453"/>
      <c r="G14" s="453"/>
      <c r="H14" s="453"/>
      <c r="I14" s="453"/>
      <c r="J14" s="119"/>
      <c r="K14" s="120"/>
      <c r="L14" s="457"/>
      <c r="M14" s="121"/>
      <c r="N14" s="122"/>
      <c r="O14" s="122"/>
      <c r="P14" s="122"/>
      <c r="Q14" s="123"/>
      <c r="R14" s="453"/>
      <c r="S14" s="453"/>
      <c r="T14" s="453"/>
      <c r="U14" s="453"/>
    </row>
    <row r="15" spans="1:21" ht="15.75" customHeight="1" thickBot="1">
      <c r="A15" s="452"/>
      <c r="B15" s="453"/>
      <c r="C15" s="453"/>
      <c r="D15" s="453" t="s">
        <v>18</v>
      </c>
      <c r="E15" s="453" t="s">
        <v>19</v>
      </c>
      <c r="F15" s="453"/>
      <c r="G15" s="453"/>
      <c r="H15" s="453"/>
      <c r="I15" s="453"/>
      <c r="J15" s="457" t="s">
        <v>20</v>
      </c>
      <c r="K15" s="457" t="s">
        <v>21</v>
      </c>
      <c r="L15" s="457"/>
      <c r="M15" s="457" t="s">
        <v>20</v>
      </c>
      <c r="N15" s="454" t="s">
        <v>22</v>
      </c>
      <c r="O15" s="454"/>
      <c r="P15" s="454"/>
      <c r="Q15" s="454"/>
      <c r="R15" s="453"/>
      <c r="S15" s="453"/>
      <c r="T15" s="453"/>
      <c r="U15" s="453"/>
    </row>
    <row r="16" spans="1:21" ht="111.75" customHeight="1" thickBot="1">
      <c r="A16" s="452"/>
      <c r="B16" s="453"/>
      <c r="C16" s="453"/>
      <c r="D16" s="453"/>
      <c r="E16" s="453"/>
      <c r="F16" s="453"/>
      <c r="G16" s="453"/>
      <c r="H16" s="453"/>
      <c r="I16" s="453"/>
      <c r="J16" s="453"/>
      <c r="K16" s="453"/>
      <c r="L16" s="453"/>
      <c r="M16" s="453"/>
      <c r="N16" s="124" t="s">
        <v>23</v>
      </c>
      <c r="O16" s="226" t="s">
        <v>24</v>
      </c>
      <c r="P16" s="226" t="s">
        <v>25</v>
      </c>
      <c r="Q16" s="226" t="s">
        <v>26</v>
      </c>
      <c r="R16" s="453"/>
      <c r="S16" s="453"/>
      <c r="T16" s="453"/>
      <c r="U16" s="453"/>
    </row>
    <row r="17" spans="1:26" ht="5.25" hidden="1" customHeight="1">
      <c r="A17" s="452"/>
      <c r="B17" s="453"/>
      <c r="C17" s="453"/>
      <c r="D17" s="453"/>
      <c r="E17" s="453"/>
      <c r="F17" s="453"/>
      <c r="G17" s="453"/>
      <c r="H17" s="453"/>
      <c r="I17" s="125"/>
      <c r="J17" s="125"/>
      <c r="K17" s="125"/>
      <c r="L17" s="125"/>
      <c r="M17" s="125"/>
      <c r="N17" s="126"/>
      <c r="O17" s="125"/>
      <c r="P17" s="125"/>
      <c r="Q17" s="125"/>
      <c r="R17" s="453"/>
      <c r="S17" s="125"/>
      <c r="T17" s="125"/>
      <c r="U17" s="457"/>
    </row>
    <row r="18" spans="1:26" ht="32.25" thickBot="1">
      <c r="A18" s="127"/>
      <c r="B18" s="453"/>
      <c r="C18" s="453"/>
      <c r="D18" s="453"/>
      <c r="E18" s="453"/>
      <c r="F18" s="453"/>
      <c r="G18" s="453"/>
      <c r="H18" s="453"/>
      <c r="I18" s="227" t="s">
        <v>27</v>
      </c>
      <c r="J18" s="128" t="s">
        <v>27</v>
      </c>
      <c r="K18" s="128" t="s">
        <v>27</v>
      </c>
      <c r="L18" s="128" t="s">
        <v>28</v>
      </c>
      <c r="M18" s="128" t="s">
        <v>29</v>
      </c>
      <c r="N18" s="128" t="s">
        <v>29</v>
      </c>
      <c r="O18" s="128" t="s">
        <v>29</v>
      </c>
      <c r="P18" s="128" t="s">
        <v>29</v>
      </c>
      <c r="Q18" s="128" t="s">
        <v>29</v>
      </c>
      <c r="R18" s="453"/>
      <c r="S18" s="227" t="s">
        <v>30</v>
      </c>
      <c r="T18" s="128" t="s">
        <v>30</v>
      </c>
      <c r="U18" s="457"/>
    </row>
    <row r="19" spans="1:26" ht="15.75">
      <c r="A19" s="228">
        <v>1</v>
      </c>
      <c r="B19" s="129">
        <v>2</v>
      </c>
      <c r="C19" s="129">
        <v>3</v>
      </c>
      <c r="D19" s="129">
        <v>4</v>
      </c>
      <c r="E19" s="129">
        <v>5</v>
      </c>
      <c r="F19" s="129">
        <v>6</v>
      </c>
      <c r="G19" s="329">
        <v>7</v>
      </c>
      <c r="H19" s="129">
        <v>8</v>
      </c>
      <c r="I19" s="129">
        <v>9</v>
      </c>
      <c r="J19" s="129">
        <v>10</v>
      </c>
      <c r="K19" s="129">
        <v>11</v>
      </c>
      <c r="L19" s="129">
        <v>12</v>
      </c>
      <c r="M19" s="129">
        <v>13</v>
      </c>
      <c r="N19" s="129">
        <v>14</v>
      </c>
      <c r="O19" s="129">
        <v>15</v>
      </c>
      <c r="P19" s="129">
        <v>16</v>
      </c>
      <c r="Q19" s="129">
        <v>17</v>
      </c>
      <c r="R19" s="129">
        <v>18</v>
      </c>
      <c r="S19" s="129">
        <v>19</v>
      </c>
      <c r="T19" s="130">
        <v>20</v>
      </c>
      <c r="U19" s="228">
        <v>21</v>
      </c>
    </row>
    <row r="20" spans="1:26">
      <c r="A20" s="340" t="s">
        <v>31</v>
      </c>
      <c r="B20" s="341"/>
      <c r="C20" s="341"/>
      <c r="D20" s="341"/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2"/>
      <c r="V20" s="26"/>
      <c r="W20" s="26"/>
    </row>
    <row r="21" spans="1:26" ht="67.5" customHeight="1" outlineLevel="1">
      <c r="A21" s="459">
        <v>1</v>
      </c>
      <c r="B21" s="456">
        <v>26</v>
      </c>
      <c r="C21" s="456" t="s">
        <v>82</v>
      </c>
      <c r="D21" s="468">
        <v>1987</v>
      </c>
      <c r="E21" s="468">
        <v>0</v>
      </c>
      <c r="F21" s="469" t="s">
        <v>32</v>
      </c>
      <c r="G21" s="456">
        <v>2</v>
      </c>
      <c r="H21" s="456">
        <v>3</v>
      </c>
      <c r="I21" s="455">
        <v>721</v>
      </c>
      <c r="J21" s="455">
        <v>679</v>
      </c>
      <c r="K21" s="455">
        <v>196</v>
      </c>
      <c r="L21" s="456">
        <v>45</v>
      </c>
      <c r="M21" s="225">
        <v>1250982.81</v>
      </c>
      <c r="N21" s="225"/>
      <c r="O21" s="225"/>
      <c r="P21" s="225"/>
      <c r="Q21" s="225">
        <v>1250982.81</v>
      </c>
      <c r="R21" s="219" t="s">
        <v>83</v>
      </c>
      <c r="S21" s="219"/>
      <c r="T21" s="225">
        <v>1842.39</v>
      </c>
      <c r="U21" s="460" t="s">
        <v>98</v>
      </c>
      <c r="V21" s="26"/>
      <c r="W21" s="26"/>
    </row>
    <row r="22" spans="1:26" ht="74.25" customHeight="1" outlineLevel="1">
      <c r="A22" s="459"/>
      <c r="B22" s="456"/>
      <c r="C22" s="456"/>
      <c r="D22" s="468"/>
      <c r="E22" s="468"/>
      <c r="F22" s="469"/>
      <c r="G22" s="456"/>
      <c r="H22" s="456"/>
      <c r="I22" s="455"/>
      <c r="J22" s="455"/>
      <c r="K22" s="455"/>
      <c r="L22" s="456"/>
      <c r="M22" s="225">
        <v>362015.64</v>
      </c>
      <c r="N22" s="225"/>
      <c r="O22" s="225"/>
      <c r="P22" s="225"/>
      <c r="Q22" s="225">
        <v>362015.64</v>
      </c>
      <c r="R22" s="219" t="s">
        <v>34</v>
      </c>
      <c r="S22" s="219"/>
      <c r="T22" s="225">
        <v>533.16</v>
      </c>
      <c r="U22" s="460"/>
      <c r="V22" s="26"/>
      <c r="W22" s="116"/>
      <c r="Z22" s="148">
        <v>28</v>
      </c>
    </row>
    <row r="23" spans="1:26" ht="76.5" customHeight="1" outlineLevel="1">
      <c r="A23" s="459"/>
      <c r="B23" s="456"/>
      <c r="C23" s="456"/>
      <c r="D23" s="468"/>
      <c r="E23" s="468"/>
      <c r="F23" s="469"/>
      <c r="G23" s="456"/>
      <c r="H23" s="456"/>
      <c r="I23" s="455"/>
      <c r="J23" s="455"/>
      <c r="K23" s="455"/>
      <c r="L23" s="456"/>
      <c r="M23" s="225">
        <v>722333.78</v>
      </c>
      <c r="N23" s="225"/>
      <c r="O23" s="225"/>
      <c r="P23" s="225"/>
      <c r="Q23" s="225">
        <v>722333.78</v>
      </c>
      <c r="R23" s="219" t="s">
        <v>84</v>
      </c>
      <c r="S23" s="219"/>
      <c r="T23" s="225">
        <v>1063.82</v>
      </c>
      <c r="U23" s="460"/>
      <c r="V23" s="26"/>
      <c r="W23" s="26"/>
    </row>
    <row r="24" spans="1:26" ht="18.75" customHeight="1" outlineLevel="1">
      <c r="A24" s="220"/>
      <c r="B24" s="219"/>
      <c r="C24" s="219"/>
      <c r="D24" s="219"/>
      <c r="E24" s="219"/>
      <c r="F24" s="219"/>
      <c r="G24" s="219"/>
      <c r="H24" s="219"/>
      <c r="I24" s="219"/>
      <c r="J24" s="330"/>
      <c r="K24" s="330"/>
      <c r="L24" s="219" t="s">
        <v>35</v>
      </c>
      <c r="M24" s="225">
        <f>M21+M22+M23</f>
        <v>2335332.2300000004</v>
      </c>
      <c r="N24" s="219"/>
      <c r="O24" s="219"/>
      <c r="P24" s="219"/>
      <c r="Q24" s="219"/>
      <c r="R24" s="219"/>
      <c r="S24" s="219"/>
      <c r="T24" s="225"/>
      <c r="U24" s="221"/>
      <c r="V24" s="26"/>
      <c r="W24" s="26"/>
    </row>
    <row r="25" spans="1:26" ht="73.5" customHeight="1" outlineLevel="1">
      <c r="A25" s="459">
        <v>2</v>
      </c>
      <c r="B25" s="456">
        <v>28</v>
      </c>
      <c r="C25" s="456" t="s">
        <v>85</v>
      </c>
      <c r="D25" s="468">
        <v>1977</v>
      </c>
      <c r="E25" s="468">
        <v>0</v>
      </c>
      <c r="F25" s="469" t="s">
        <v>32</v>
      </c>
      <c r="G25" s="456">
        <v>2</v>
      </c>
      <c r="H25" s="456">
        <v>2</v>
      </c>
      <c r="I25" s="455">
        <v>311</v>
      </c>
      <c r="J25" s="455">
        <v>273</v>
      </c>
      <c r="K25" s="455"/>
      <c r="L25" s="456">
        <v>12</v>
      </c>
      <c r="M25" s="225">
        <v>366232.23</v>
      </c>
      <c r="N25" s="225"/>
      <c r="O25" s="225"/>
      <c r="P25" s="225"/>
      <c r="Q25" s="225">
        <v>366232.23</v>
      </c>
      <c r="R25" s="219" t="s">
        <v>83</v>
      </c>
      <c r="S25" s="219"/>
      <c r="T25" s="225">
        <v>1341.51</v>
      </c>
      <c r="U25" s="460" t="s">
        <v>98</v>
      </c>
      <c r="V25" s="26"/>
      <c r="W25" s="26"/>
    </row>
    <row r="26" spans="1:26" ht="73.5" customHeight="1" outlineLevel="1">
      <c r="A26" s="459"/>
      <c r="B26" s="456"/>
      <c r="C26" s="456"/>
      <c r="D26" s="468"/>
      <c r="E26" s="468"/>
      <c r="F26" s="469"/>
      <c r="G26" s="456"/>
      <c r="H26" s="456"/>
      <c r="I26" s="455"/>
      <c r="J26" s="455"/>
      <c r="K26" s="455"/>
      <c r="L26" s="456"/>
      <c r="M26" s="225">
        <v>145552.68</v>
      </c>
      <c r="N26" s="225"/>
      <c r="O26" s="225"/>
      <c r="P26" s="225"/>
      <c r="Q26" s="225">
        <v>145552.68</v>
      </c>
      <c r="R26" s="219" t="s">
        <v>34</v>
      </c>
      <c r="S26" s="219"/>
      <c r="T26" s="225">
        <v>533.16</v>
      </c>
      <c r="U26" s="460"/>
      <c r="V26" s="26"/>
      <c r="W26" s="26"/>
    </row>
    <row r="27" spans="1:26" ht="71.25" customHeight="1" outlineLevel="1">
      <c r="A27" s="459"/>
      <c r="B27" s="456"/>
      <c r="C27" s="456"/>
      <c r="D27" s="468"/>
      <c r="E27" s="468"/>
      <c r="F27" s="469"/>
      <c r="G27" s="456"/>
      <c r="H27" s="456"/>
      <c r="I27" s="455"/>
      <c r="J27" s="455"/>
      <c r="K27" s="455"/>
      <c r="L27" s="456"/>
      <c r="M27" s="225">
        <v>290422.86</v>
      </c>
      <c r="N27" s="225"/>
      <c r="O27" s="225"/>
      <c r="P27" s="225"/>
      <c r="Q27" s="225">
        <v>290422.86</v>
      </c>
      <c r="R27" s="219" t="s">
        <v>84</v>
      </c>
      <c r="S27" s="219"/>
      <c r="T27" s="225">
        <v>1063.82</v>
      </c>
      <c r="U27" s="460"/>
      <c r="V27" s="26"/>
      <c r="W27" s="26"/>
    </row>
    <row r="28" spans="1:26" ht="17.25" customHeight="1" outlineLevel="1">
      <c r="A28" s="220"/>
      <c r="B28" s="219"/>
      <c r="C28" s="219"/>
      <c r="D28" s="224"/>
      <c r="E28" s="224"/>
      <c r="F28" s="222"/>
      <c r="G28" s="219"/>
      <c r="H28" s="219"/>
      <c r="I28" s="223"/>
      <c r="J28" s="223"/>
      <c r="K28" s="223"/>
      <c r="L28" s="219" t="s">
        <v>35</v>
      </c>
      <c r="M28" s="225">
        <f>M25+M26+M27</f>
        <v>802207.77</v>
      </c>
      <c r="N28" s="225"/>
      <c r="O28" s="225"/>
      <c r="P28" s="225"/>
      <c r="Q28" s="225"/>
      <c r="R28" s="219"/>
      <c r="S28" s="219"/>
      <c r="T28" s="225"/>
      <c r="U28" s="221"/>
      <c r="V28" s="26"/>
      <c r="W28" s="26"/>
    </row>
    <row r="29" spans="1:26" ht="47.25" customHeight="1" outlineLevel="1">
      <c r="A29" s="220">
        <v>3</v>
      </c>
      <c r="B29" s="219">
        <v>27</v>
      </c>
      <c r="C29" s="219" t="s">
        <v>86</v>
      </c>
      <c r="D29" s="224">
        <v>1972</v>
      </c>
      <c r="E29" s="224">
        <v>0</v>
      </c>
      <c r="F29" s="222" t="s">
        <v>66</v>
      </c>
      <c r="G29" s="219">
        <v>2</v>
      </c>
      <c r="H29" s="219">
        <v>3</v>
      </c>
      <c r="I29" s="223">
        <v>484</v>
      </c>
      <c r="J29" s="223">
        <v>396</v>
      </c>
      <c r="K29" s="223"/>
      <c r="L29" s="219">
        <v>30</v>
      </c>
      <c r="M29" s="225">
        <v>3681394.2</v>
      </c>
      <c r="N29" s="225"/>
      <c r="O29" s="225"/>
      <c r="P29" s="225"/>
      <c r="Q29" s="225">
        <v>3681394.2</v>
      </c>
      <c r="R29" s="219" t="s">
        <v>87</v>
      </c>
      <c r="S29" s="219"/>
      <c r="T29" s="225">
        <v>9296.4500000000007</v>
      </c>
      <c r="U29" s="221" t="s">
        <v>98</v>
      </c>
      <c r="V29" s="26"/>
      <c r="W29" s="26"/>
    </row>
    <row r="30" spans="1:26" ht="21" customHeight="1" outlineLevel="1">
      <c r="A30" s="220"/>
      <c r="B30" s="219"/>
      <c r="C30" s="219"/>
      <c r="D30" s="224"/>
      <c r="E30" s="224"/>
      <c r="F30" s="222"/>
      <c r="G30" s="219"/>
      <c r="H30" s="219"/>
      <c r="I30" s="223"/>
      <c r="J30" s="223"/>
      <c r="K30" s="223"/>
      <c r="L30" s="219" t="s">
        <v>35</v>
      </c>
      <c r="M30" s="225">
        <f>M29</f>
        <v>3681394.2</v>
      </c>
      <c r="N30" s="225"/>
      <c r="O30" s="225"/>
      <c r="P30" s="225"/>
      <c r="Q30" s="225"/>
      <c r="R30" s="219"/>
      <c r="S30" s="219"/>
      <c r="T30" s="225"/>
      <c r="U30" s="221"/>
      <c r="V30" s="26"/>
      <c r="W30" s="26"/>
    </row>
    <row r="31" spans="1:26" ht="40.5" customHeight="1" outlineLevel="1">
      <c r="A31" s="220">
        <v>4</v>
      </c>
      <c r="B31" s="219">
        <v>41</v>
      </c>
      <c r="C31" s="219" t="s">
        <v>88</v>
      </c>
      <c r="D31" s="224">
        <v>1973</v>
      </c>
      <c r="E31" s="224"/>
      <c r="F31" s="222" t="s">
        <v>66</v>
      </c>
      <c r="G31" s="219">
        <v>2</v>
      </c>
      <c r="H31" s="219">
        <v>3</v>
      </c>
      <c r="I31" s="223">
        <v>445</v>
      </c>
      <c r="J31" s="223">
        <v>445</v>
      </c>
      <c r="K31" s="223">
        <v>78.7</v>
      </c>
      <c r="L31" s="219">
        <v>37</v>
      </c>
      <c r="M31" s="225">
        <v>74840.100000000006</v>
      </c>
      <c r="N31" s="225"/>
      <c r="O31" s="225"/>
      <c r="P31" s="225"/>
      <c r="Q31" s="225">
        <v>74840.100000000006</v>
      </c>
      <c r="R31" s="219" t="s">
        <v>87</v>
      </c>
      <c r="S31" s="219"/>
      <c r="T31" s="225">
        <v>168.18</v>
      </c>
      <c r="U31" s="221" t="s">
        <v>98</v>
      </c>
      <c r="V31" s="26"/>
      <c r="W31" s="26"/>
      <c r="Y31" s="117"/>
    </row>
    <row r="32" spans="1:26" ht="17.25" customHeight="1" outlineLevel="1">
      <c r="A32" s="220"/>
      <c r="B32" s="219"/>
      <c r="C32" s="219"/>
      <c r="D32" s="224"/>
      <c r="E32" s="224"/>
      <c r="F32" s="222"/>
      <c r="G32" s="219"/>
      <c r="H32" s="219"/>
      <c r="I32" s="223"/>
      <c r="J32" s="223"/>
      <c r="K32" s="223"/>
      <c r="L32" s="219" t="s">
        <v>35</v>
      </c>
      <c r="M32" s="225">
        <f>M31</f>
        <v>74840.100000000006</v>
      </c>
      <c r="N32" s="225"/>
      <c r="O32" s="225"/>
      <c r="P32" s="225"/>
      <c r="Q32" s="225"/>
      <c r="R32" s="219"/>
      <c r="S32" s="219"/>
      <c r="T32" s="225"/>
      <c r="U32" s="221"/>
      <c r="V32" s="26"/>
      <c r="W32" s="26"/>
    </row>
    <row r="33" spans="1:23" ht="36" customHeight="1" outlineLevel="1">
      <c r="A33" s="220">
        <v>5</v>
      </c>
      <c r="B33" s="219">
        <v>36</v>
      </c>
      <c r="C33" s="219" t="s">
        <v>102</v>
      </c>
      <c r="D33" s="224">
        <v>1982</v>
      </c>
      <c r="E33" s="224"/>
      <c r="F33" s="222" t="s">
        <v>66</v>
      </c>
      <c r="G33" s="219">
        <v>1</v>
      </c>
      <c r="H33" s="219">
        <v>4</v>
      </c>
      <c r="I33" s="223">
        <v>155.19999999999999</v>
      </c>
      <c r="J33" s="223">
        <v>155.19999999999999</v>
      </c>
      <c r="K33" s="223"/>
      <c r="L33" s="219">
        <v>7</v>
      </c>
      <c r="M33" s="225">
        <v>662513.1</v>
      </c>
      <c r="N33" s="225"/>
      <c r="O33" s="225"/>
      <c r="P33" s="225"/>
      <c r="Q33" s="225">
        <v>662513.1</v>
      </c>
      <c r="R33" s="219" t="s">
        <v>33</v>
      </c>
      <c r="S33" s="219"/>
      <c r="T33" s="225">
        <v>4268.7700000000004</v>
      </c>
      <c r="U33" s="221" t="s">
        <v>98</v>
      </c>
      <c r="V33" s="26"/>
      <c r="W33" s="26"/>
    </row>
    <row r="34" spans="1:23" ht="17.25" customHeight="1" outlineLevel="1">
      <c r="A34" s="220"/>
      <c r="B34" s="219"/>
      <c r="C34" s="219"/>
      <c r="D34" s="224"/>
      <c r="E34" s="224"/>
      <c r="F34" s="222"/>
      <c r="G34" s="219"/>
      <c r="H34" s="219"/>
      <c r="I34" s="223"/>
      <c r="J34" s="223"/>
      <c r="K34" s="223"/>
      <c r="L34" s="219" t="s">
        <v>35</v>
      </c>
      <c r="M34" s="225">
        <v>662513.1</v>
      </c>
      <c r="N34" s="225"/>
      <c r="O34" s="225"/>
      <c r="P34" s="225"/>
      <c r="Q34" s="225"/>
      <c r="R34" s="219"/>
      <c r="S34" s="219"/>
      <c r="T34" s="225"/>
      <c r="U34" s="221"/>
      <c r="V34" s="26"/>
      <c r="W34" s="26"/>
    </row>
    <row r="35" spans="1:23" ht="42" customHeight="1" outlineLevel="1">
      <c r="A35" s="220">
        <v>6</v>
      </c>
      <c r="B35" s="219">
        <v>37</v>
      </c>
      <c r="C35" s="219" t="s">
        <v>103</v>
      </c>
      <c r="D35" s="224">
        <v>1987</v>
      </c>
      <c r="E35" s="224"/>
      <c r="F35" s="222" t="s">
        <v>66</v>
      </c>
      <c r="G35" s="219">
        <v>1</v>
      </c>
      <c r="H35" s="219">
        <v>2</v>
      </c>
      <c r="I35" s="223">
        <v>132.4</v>
      </c>
      <c r="J35" s="223">
        <v>115.6</v>
      </c>
      <c r="K35" s="223"/>
      <c r="L35" s="219">
        <v>9</v>
      </c>
      <c r="M35" s="225">
        <v>541302.78</v>
      </c>
      <c r="N35" s="225"/>
      <c r="O35" s="225"/>
      <c r="P35" s="225"/>
      <c r="Q35" s="225">
        <v>541302.78</v>
      </c>
      <c r="R35" s="219" t="s">
        <v>33</v>
      </c>
      <c r="S35" s="219"/>
      <c r="T35" s="225">
        <v>4682.55</v>
      </c>
      <c r="U35" s="221" t="s">
        <v>98</v>
      </c>
      <c r="V35" s="26"/>
      <c r="W35" s="26"/>
    </row>
    <row r="36" spans="1:23" ht="17.25" customHeight="1" outlineLevel="1">
      <c r="A36" s="220"/>
      <c r="B36" s="219"/>
      <c r="C36" s="219"/>
      <c r="D36" s="224"/>
      <c r="E36" s="224"/>
      <c r="F36" s="222"/>
      <c r="G36" s="219"/>
      <c r="H36" s="219"/>
      <c r="I36" s="223"/>
      <c r="J36" s="223"/>
      <c r="K36" s="223"/>
      <c r="L36" s="219" t="s">
        <v>35</v>
      </c>
      <c r="M36" s="225">
        <f>M35</f>
        <v>541302.78</v>
      </c>
      <c r="N36" s="225"/>
      <c r="O36" s="225"/>
      <c r="P36" s="225"/>
      <c r="Q36" s="225"/>
      <c r="R36" s="219"/>
      <c r="S36" s="219"/>
      <c r="T36" s="225"/>
      <c r="U36" s="221"/>
      <c r="V36" s="26"/>
      <c r="W36" s="26"/>
    </row>
    <row r="37" spans="1:23" ht="30" customHeight="1" outlineLevel="1">
      <c r="A37" s="459">
        <v>7</v>
      </c>
      <c r="B37" s="456">
        <v>39</v>
      </c>
      <c r="C37" s="456" t="s">
        <v>104</v>
      </c>
      <c r="D37" s="468">
        <v>1987</v>
      </c>
      <c r="E37" s="468"/>
      <c r="F37" s="469" t="s">
        <v>66</v>
      </c>
      <c r="G37" s="456">
        <v>1</v>
      </c>
      <c r="H37" s="456">
        <v>4</v>
      </c>
      <c r="I37" s="455">
        <v>141.1</v>
      </c>
      <c r="J37" s="455">
        <v>141.1</v>
      </c>
      <c r="K37" s="455"/>
      <c r="L37" s="456">
        <v>10</v>
      </c>
      <c r="M37" s="225">
        <v>801862.83</v>
      </c>
      <c r="N37" s="225"/>
      <c r="O37" s="225"/>
      <c r="P37" s="225"/>
      <c r="Q37" s="225">
        <v>801862.83</v>
      </c>
      <c r="R37" s="219" t="s">
        <v>33</v>
      </c>
      <c r="S37" s="219"/>
      <c r="T37" s="225">
        <v>5682.94</v>
      </c>
      <c r="U37" s="221" t="s">
        <v>98</v>
      </c>
      <c r="V37" s="26"/>
      <c r="W37" s="26"/>
    </row>
    <row r="38" spans="1:23" ht="28.5" customHeight="1" outlineLevel="1">
      <c r="A38" s="459"/>
      <c r="B38" s="456"/>
      <c r="C38" s="456"/>
      <c r="D38" s="468"/>
      <c r="E38" s="468"/>
      <c r="F38" s="469"/>
      <c r="G38" s="456"/>
      <c r="H38" s="456"/>
      <c r="I38" s="455"/>
      <c r="J38" s="455"/>
      <c r="K38" s="455"/>
      <c r="L38" s="456"/>
      <c r="M38" s="225">
        <v>4041973.17</v>
      </c>
      <c r="N38" s="225"/>
      <c r="O38" s="225"/>
      <c r="P38" s="225"/>
      <c r="Q38" s="225">
        <v>4041973.17</v>
      </c>
      <c r="R38" s="219" t="s">
        <v>87</v>
      </c>
      <c r="S38" s="219"/>
      <c r="T38" s="225">
        <v>28646.16</v>
      </c>
      <c r="U38" s="221"/>
      <c r="V38" s="26"/>
      <c r="W38" s="26"/>
    </row>
    <row r="39" spans="1:23" ht="17.25" customHeight="1" outlineLevel="1">
      <c r="A39" s="220"/>
      <c r="B39" s="219"/>
      <c r="C39" s="219"/>
      <c r="D39" s="224"/>
      <c r="E39" s="224"/>
      <c r="F39" s="222"/>
      <c r="G39" s="219"/>
      <c r="H39" s="219"/>
      <c r="I39" s="223"/>
      <c r="J39" s="223"/>
      <c r="K39" s="223"/>
      <c r="L39" s="219" t="s">
        <v>35</v>
      </c>
      <c r="M39" s="225">
        <f>M37+M38</f>
        <v>4843836</v>
      </c>
      <c r="N39" s="225"/>
      <c r="O39" s="225"/>
      <c r="P39" s="225"/>
      <c r="Q39" s="225"/>
      <c r="R39" s="219"/>
      <c r="S39" s="219"/>
      <c r="T39" s="225"/>
      <c r="U39" s="221"/>
      <c r="V39" s="26"/>
      <c r="W39" s="26"/>
    </row>
    <row r="40" spans="1:23" ht="48" customHeight="1" outlineLevel="1">
      <c r="A40" s="220">
        <v>8</v>
      </c>
      <c r="B40" s="219">
        <v>41</v>
      </c>
      <c r="C40" s="219" t="s">
        <v>192</v>
      </c>
      <c r="D40" s="224">
        <v>1982</v>
      </c>
      <c r="E40" s="224"/>
      <c r="F40" s="222" t="s">
        <v>32</v>
      </c>
      <c r="G40" s="219">
        <v>2</v>
      </c>
      <c r="H40" s="219">
        <v>2</v>
      </c>
      <c r="I40" s="223">
        <v>723</v>
      </c>
      <c r="J40" s="223">
        <v>679</v>
      </c>
      <c r="K40" s="223">
        <v>88</v>
      </c>
      <c r="L40" s="219">
        <v>38</v>
      </c>
      <c r="M40" s="225">
        <v>2146767.14</v>
      </c>
      <c r="N40" s="225"/>
      <c r="O40" s="225"/>
      <c r="P40" s="225"/>
      <c r="Q40" s="225">
        <v>2146767.14</v>
      </c>
      <c r="R40" s="219" t="s">
        <v>33</v>
      </c>
      <c r="S40" s="219"/>
      <c r="T40" s="225">
        <v>3161.66</v>
      </c>
      <c r="U40" s="221" t="s">
        <v>98</v>
      </c>
      <c r="V40" s="26"/>
      <c r="W40" s="26"/>
    </row>
    <row r="41" spans="1:23" ht="16.5" customHeight="1">
      <c r="A41" s="220"/>
      <c r="B41" s="219"/>
      <c r="C41" s="219"/>
      <c r="D41" s="224"/>
      <c r="E41" s="224"/>
      <c r="F41" s="222"/>
      <c r="G41" s="219"/>
      <c r="H41" s="219"/>
      <c r="I41" s="223"/>
      <c r="J41" s="223"/>
      <c r="K41" s="223"/>
      <c r="L41" s="219" t="s">
        <v>35</v>
      </c>
      <c r="M41" s="225">
        <f>M40</f>
        <v>2146767.14</v>
      </c>
      <c r="N41" s="225"/>
      <c r="O41" s="225"/>
      <c r="P41" s="225"/>
      <c r="Q41" s="225"/>
      <c r="R41" s="219"/>
      <c r="S41" s="219"/>
      <c r="T41" s="225"/>
      <c r="U41" s="221"/>
      <c r="V41" s="26"/>
      <c r="W41" s="26"/>
    </row>
    <row r="42" spans="1:23" ht="19.5" customHeight="1" outlineLevel="1">
      <c r="A42" s="443" t="s">
        <v>37</v>
      </c>
      <c r="B42" s="444"/>
      <c r="C42" s="444"/>
      <c r="D42" s="444"/>
      <c r="E42" s="444"/>
      <c r="F42" s="444"/>
      <c r="G42" s="444"/>
      <c r="H42" s="444"/>
      <c r="I42" s="334"/>
      <c r="J42" s="334"/>
      <c r="K42" s="334"/>
      <c r="L42" s="334">
        <f>L21+L25+L29+L31+L33+L35+L37+L40</f>
        <v>188</v>
      </c>
      <c r="M42" s="343">
        <f>M24+M28+M30+M32+M34+M36+M39+M41</f>
        <v>15088193.32</v>
      </c>
      <c r="N42" s="335"/>
      <c r="O42" s="335"/>
      <c r="P42" s="335"/>
      <c r="Q42" s="335"/>
      <c r="R42" s="335"/>
      <c r="S42" s="335"/>
      <c r="T42" s="335"/>
      <c r="U42" s="344"/>
    </row>
    <row r="43" spans="1:23" hidden="1" outlineLevel="1">
      <c r="A43" s="340" t="s">
        <v>38</v>
      </c>
      <c r="B43" s="341"/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  <c r="R43" s="341"/>
      <c r="S43" s="341"/>
      <c r="T43" s="341"/>
      <c r="U43" s="342"/>
    </row>
    <row r="44" spans="1:23" ht="0.75" hidden="1" customHeight="1" outlineLevel="1">
      <c r="A44" s="459">
        <v>9</v>
      </c>
      <c r="B44" s="456">
        <v>323</v>
      </c>
      <c r="C44" s="456" t="s">
        <v>89</v>
      </c>
      <c r="D44" s="456">
        <v>1958</v>
      </c>
      <c r="E44" s="456"/>
      <c r="F44" s="456" t="s">
        <v>90</v>
      </c>
      <c r="G44" s="456">
        <v>2</v>
      </c>
      <c r="H44" s="456">
        <v>2</v>
      </c>
      <c r="I44" s="456">
        <v>472.2</v>
      </c>
      <c r="J44" s="456">
        <v>448.5</v>
      </c>
      <c r="K44" s="456">
        <v>263.10000000000002</v>
      </c>
      <c r="L44" s="456">
        <v>27</v>
      </c>
      <c r="M44" s="461">
        <v>3001707.34</v>
      </c>
      <c r="N44" s="456"/>
      <c r="O44" s="456"/>
      <c r="P44" s="456"/>
      <c r="Q44" s="461"/>
      <c r="R44" s="456" t="s">
        <v>87</v>
      </c>
      <c r="S44" s="456"/>
      <c r="T44" s="456">
        <v>6692.77</v>
      </c>
      <c r="U44" s="460" t="s">
        <v>98</v>
      </c>
    </row>
    <row r="45" spans="1:23" ht="9.75" hidden="1" customHeight="1" outlineLevel="1">
      <c r="A45" s="459"/>
      <c r="B45" s="456"/>
      <c r="C45" s="456"/>
      <c r="D45" s="456"/>
      <c r="E45" s="456"/>
      <c r="F45" s="456"/>
      <c r="G45" s="456"/>
      <c r="H45" s="456"/>
      <c r="I45" s="456"/>
      <c r="J45" s="456"/>
      <c r="K45" s="456"/>
      <c r="L45" s="456"/>
      <c r="M45" s="461"/>
      <c r="N45" s="456"/>
      <c r="O45" s="456"/>
      <c r="P45" s="456"/>
      <c r="Q45" s="461"/>
      <c r="R45" s="456"/>
      <c r="S45" s="456"/>
      <c r="T45" s="456"/>
      <c r="U45" s="460"/>
    </row>
    <row r="46" spans="1:23" ht="19.5" customHeight="1" outlineLevel="1">
      <c r="A46" s="459"/>
      <c r="B46" s="456"/>
      <c r="C46" s="456"/>
      <c r="D46" s="456"/>
      <c r="E46" s="456"/>
      <c r="F46" s="456"/>
      <c r="G46" s="456"/>
      <c r="H46" s="456"/>
      <c r="I46" s="456"/>
      <c r="J46" s="456"/>
      <c r="K46" s="456"/>
      <c r="L46" s="456"/>
      <c r="M46" s="461"/>
      <c r="N46" s="456"/>
      <c r="O46" s="456"/>
      <c r="P46" s="456"/>
      <c r="Q46" s="461"/>
      <c r="R46" s="456"/>
      <c r="S46" s="456"/>
      <c r="T46" s="456"/>
      <c r="U46" s="460"/>
    </row>
    <row r="47" spans="1:23" ht="32.25" customHeight="1" outlineLevel="1">
      <c r="A47" s="459"/>
      <c r="B47" s="456"/>
      <c r="C47" s="456"/>
      <c r="D47" s="456"/>
      <c r="E47" s="456"/>
      <c r="F47" s="456"/>
      <c r="G47" s="456"/>
      <c r="H47" s="456"/>
      <c r="I47" s="456"/>
      <c r="J47" s="456"/>
      <c r="K47" s="456"/>
      <c r="L47" s="456"/>
      <c r="M47" s="461"/>
      <c r="N47" s="456"/>
      <c r="O47" s="456"/>
      <c r="P47" s="456"/>
      <c r="Q47" s="461"/>
      <c r="R47" s="456"/>
      <c r="S47" s="456"/>
      <c r="T47" s="456"/>
      <c r="U47" s="460"/>
    </row>
    <row r="48" spans="1:23" ht="17.25" customHeight="1">
      <c r="A48" s="459" t="s">
        <v>35</v>
      </c>
      <c r="B48" s="456"/>
      <c r="C48" s="456"/>
      <c r="D48" s="456"/>
      <c r="E48" s="456"/>
      <c r="F48" s="456"/>
      <c r="G48" s="456"/>
      <c r="H48" s="456"/>
      <c r="I48" s="456"/>
      <c r="J48" s="456"/>
      <c r="K48" s="456"/>
      <c r="L48" s="456"/>
      <c r="M48" s="225">
        <f>M44</f>
        <v>3001707.34</v>
      </c>
      <c r="N48" s="219"/>
      <c r="O48" s="219"/>
      <c r="P48" s="219"/>
      <c r="Q48" s="219"/>
      <c r="R48" s="219"/>
      <c r="S48" s="219"/>
      <c r="T48" s="225"/>
      <c r="U48" s="221"/>
      <c r="V48" s="26"/>
      <c r="W48" s="26"/>
    </row>
    <row r="49" spans="1:23" ht="34.5" customHeight="1" outlineLevel="1">
      <c r="A49" s="331">
        <v>10</v>
      </c>
      <c r="B49" s="229">
        <v>244</v>
      </c>
      <c r="C49" s="229" t="s">
        <v>138</v>
      </c>
      <c r="D49" s="229">
        <v>1979</v>
      </c>
      <c r="E49" s="229"/>
      <c r="F49" s="229" t="s">
        <v>139</v>
      </c>
      <c r="G49" s="229">
        <v>2</v>
      </c>
      <c r="H49" s="229">
        <v>3</v>
      </c>
      <c r="I49" s="229">
        <v>1311.3</v>
      </c>
      <c r="J49" s="229">
        <v>1032.5</v>
      </c>
      <c r="K49" s="230">
        <v>868</v>
      </c>
      <c r="L49" s="229">
        <v>47</v>
      </c>
      <c r="M49" s="232">
        <v>3810121.17</v>
      </c>
      <c r="N49" s="232"/>
      <c r="O49" s="232"/>
      <c r="P49" s="232"/>
      <c r="Q49" s="232"/>
      <c r="R49" s="229" t="s">
        <v>33</v>
      </c>
      <c r="S49" s="229"/>
      <c r="T49" s="229">
        <v>3690.19</v>
      </c>
      <c r="U49" s="231">
        <v>2018</v>
      </c>
      <c r="V49" t="s">
        <v>197</v>
      </c>
    </row>
    <row r="50" spans="1:23" ht="19.5" customHeight="1" outlineLevel="1">
      <c r="A50" s="441" t="s">
        <v>35</v>
      </c>
      <c r="B50" s="442"/>
      <c r="C50" s="442"/>
      <c r="D50" s="442"/>
      <c r="E50" s="442"/>
      <c r="F50" s="442"/>
      <c r="G50" s="442"/>
      <c r="H50" s="442"/>
      <c r="I50" s="442"/>
      <c r="J50" s="442"/>
      <c r="K50" s="442"/>
      <c r="L50" s="442"/>
      <c r="M50" s="232">
        <f>SUM(M49:M49)</f>
        <v>3810121.17</v>
      </c>
      <c r="N50" s="345"/>
      <c r="O50" s="345"/>
      <c r="P50" s="345"/>
      <c r="Q50" s="346"/>
      <c r="R50" s="345"/>
      <c r="S50" s="345"/>
      <c r="T50" s="232"/>
      <c r="U50" s="347"/>
    </row>
    <row r="51" spans="1:23" ht="18" customHeight="1" outlineLevel="1">
      <c r="A51" s="462" t="s">
        <v>52</v>
      </c>
      <c r="B51" s="463"/>
      <c r="C51" s="463"/>
      <c r="D51" s="463"/>
      <c r="E51" s="463"/>
      <c r="F51" s="463"/>
      <c r="G51" s="463"/>
      <c r="H51" s="463"/>
      <c r="I51" s="336"/>
      <c r="J51" s="336"/>
      <c r="K51" s="336"/>
      <c r="L51" s="336">
        <f>L44+L49</f>
        <v>74</v>
      </c>
      <c r="M51" s="348">
        <f>M48+M50</f>
        <v>6811828.5099999998</v>
      </c>
      <c r="N51" s="337"/>
      <c r="O51" s="337"/>
      <c r="P51" s="337"/>
      <c r="Q51" s="337"/>
      <c r="R51" s="337"/>
      <c r="S51" s="337"/>
      <c r="T51" s="337"/>
      <c r="U51" s="349"/>
    </row>
    <row r="52" spans="1:23" ht="17.25" customHeight="1">
      <c r="A52" s="340" t="s">
        <v>94</v>
      </c>
      <c r="B52" s="341"/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2"/>
      <c r="V52" s="26"/>
      <c r="W52" s="26"/>
    </row>
    <row r="53" spans="1:23" s="2" customFormat="1" ht="62.25" customHeight="1" outlineLevel="1">
      <c r="A53" s="220">
        <v>11</v>
      </c>
      <c r="B53" s="219">
        <v>188</v>
      </c>
      <c r="C53" s="219" t="s">
        <v>92</v>
      </c>
      <c r="D53" s="218" t="s">
        <v>93</v>
      </c>
      <c r="E53" s="223"/>
      <c r="F53" s="222" t="s">
        <v>66</v>
      </c>
      <c r="G53" s="218" t="s">
        <v>57</v>
      </c>
      <c r="H53" s="218" t="s">
        <v>58</v>
      </c>
      <c r="I53" s="223">
        <v>804.5</v>
      </c>
      <c r="J53" s="223">
        <v>713</v>
      </c>
      <c r="K53" s="223"/>
      <c r="L53" s="219">
        <v>12</v>
      </c>
      <c r="M53" s="225">
        <v>4018425.22</v>
      </c>
      <c r="N53" s="225"/>
      <c r="O53" s="225"/>
      <c r="P53" s="225"/>
      <c r="Q53" s="225">
        <v>4018425.22</v>
      </c>
      <c r="R53" s="219" t="s">
        <v>96</v>
      </c>
      <c r="S53" s="219"/>
      <c r="T53" s="225">
        <v>5635.94</v>
      </c>
      <c r="U53" s="221" t="s">
        <v>98</v>
      </c>
    </row>
    <row r="54" spans="1:23" ht="19.5" customHeight="1" outlineLevel="1">
      <c r="A54" s="220"/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219" t="s">
        <v>35</v>
      </c>
      <c r="M54" s="225">
        <f>M53</f>
        <v>4018425.22</v>
      </c>
      <c r="N54" s="219"/>
      <c r="O54" s="219"/>
      <c r="P54" s="219"/>
      <c r="Q54" s="219"/>
      <c r="R54" s="219"/>
      <c r="S54" s="219"/>
      <c r="T54" s="225"/>
      <c r="U54" s="221"/>
    </row>
    <row r="55" spans="1:23" ht="24.75" customHeight="1" outlineLevel="1">
      <c r="A55" s="443" t="s">
        <v>95</v>
      </c>
      <c r="B55" s="444"/>
      <c r="C55" s="444"/>
      <c r="D55" s="444"/>
      <c r="E55" s="444"/>
      <c r="F55" s="444"/>
      <c r="G55" s="444"/>
      <c r="H55" s="444"/>
      <c r="I55" s="334"/>
      <c r="J55" s="334"/>
      <c r="K55" s="334"/>
      <c r="L55" s="334">
        <v>12</v>
      </c>
      <c r="M55" s="343">
        <f>M53</f>
        <v>4018425.22</v>
      </c>
      <c r="N55" s="335"/>
      <c r="O55" s="335"/>
      <c r="P55" s="335"/>
      <c r="Q55" s="335"/>
      <c r="R55" s="335"/>
      <c r="S55" s="335"/>
      <c r="T55" s="335"/>
      <c r="U55" s="344"/>
    </row>
    <row r="56" spans="1:23" ht="19.5" customHeight="1" outlineLevel="1">
      <c r="A56" s="340" t="s">
        <v>97</v>
      </c>
      <c r="B56" s="341"/>
      <c r="C56" s="341"/>
      <c r="D56" s="341"/>
      <c r="E56" s="341"/>
      <c r="F56" s="341"/>
      <c r="G56" s="341"/>
      <c r="H56" s="341"/>
      <c r="I56" s="341"/>
      <c r="J56" s="341"/>
      <c r="K56" s="341"/>
      <c r="L56" s="341"/>
      <c r="M56" s="341"/>
      <c r="N56" s="341"/>
      <c r="O56" s="341"/>
      <c r="P56" s="341"/>
      <c r="Q56" s="341"/>
      <c r="R56" s="341"/>
      <c r="S56" s="341"/>
      <c r="T56" s="341"/>
      <c r="U56" s="342"/>
    </row>
    <row r="57" spans="1:23" ht="26.25" customHeight="1" outlineLevel="1">
      <c r="A57" s="459">
        <v>12</v>
      </c>
      <c r="B57" s="456">
        <v>457</v>
      </c>
      <c r="C57" s="456" t="s">
        <v>100</v>
      </c>
      <c r="D57" s="456">
        <v>1976</v>
      </c>
      <c r="E57" s="456"/>
      <c r="F57" s="456" t="s">
        <v>32</v>
      </c>
      <c r="G57" s="456">
        <v>2</v>
      </c>
      <c r="H57" s="456">
        <v>2</v>
      </c>
      <c r="I57" s="456">
        <v>810</v>
      </c>
      <c r="J57" s="456">
        <v>746.8</v>
      </c>
      <c r="K57" s="456">
        <v>510.9</v>
      </c>
      <c r="L57" s="470">
        <v>33</v>
      </c>
      <c r="M57" s="461">
        <v>398163.88</v>
      </c>
      <c r="N57" s="461"/>
      <c r="O57" s="461"/>
      <c r="P57" s="461"/>
      <c r="Q57" s="461">
        <v>398163.88</v>
      </c>
      <c r="R57" s="456" t="s">
        <v>134</v>
      </c>
      <c r="S57" s="456"/>
      <c r="T57" s="456">
        <v>533.16</v>
      </c>
      <c r="U57" s="460" t="s">
        <v>98</v>
      </c>
    </row>
    <row r="58" spans="1:23" ht="15" hidden="1" customHeight="1" outlineLevel="1">
      <c r="A58" s="459"/>
      <c r="B58" s="456"/>
      <c r="C58" s="456"/>
      <c r="D58" s="456"/>
      <c r="E58" s="456"/>
      <c r="F58" s="456"/>
      <c r="G58" s="456"/>
      <c r="H58" s="456"/>
      <c r="I58" s="456"/>
      <c r="J58" s="456"/>
      <c r="K58" s="456"/>
      <c r="L58" s="470"/>
      <c r="M58" s="461"/>
      <c r="N58" s="461"/>
      <c r="O58" s="461"/>
      <c r="P58" s="461"/>
      <c r="Q58" s="461"/>
      <c r="R58" s="456"/>
      <c r="S58" s="456"/>
      <c r="T58" s="456"/>
      <c r="U58" s="460"/>
    </row>
    <row r="59" spans="1:23" ht="34.5" customHeight="1" outlineLevel="1">
      <c r="A59" s="459"/>
      <c r="B59" s="456"/>
      <c r="C59" s="456"/>
      <c r="D59" s="456"/>
      <c r="E59" s="456"/>
      <c r="F59" s="456"/>
      <c r="G59" s="456"/>
      <c r="H59" s="456"/>
      <c r="I59" s="456"/>
      <c r="J59" s="456"/>
      <c r="K59" s="456"/>
      <c r="L59" s="470"/>
      <c r="M59" s="461"/>
      <c r="N59" s="461"/>
      <c r="O59" s="461"/>
      <c r="P59" s="461"/>
      <c r="Q59" s="461"/>
      <c r="R59" s="456"/>
      <c r="S59" s="456"/>
      <c r="T59" s="456"/>
      <c r="U59" s="460"/>
    </row>
    <row r="60" spans="1:23" ht="23.25" customHeight="1" outlineLevel="1">
      <c r="A60" s="459"/>
      <c r="B60" s="456"/>
      <c r="C60" s="456"/>
      <c r="D60" s="456"/>
      <c r="E60" s="456"/>
      <c r="F60" s="456"/>
      <c r="G60" s="456"/>
      <c r="H60" s="456"/>
      <c r="I60" s="456"/>
      <c r="J60" s="456"/>
      <c r="K60" s="456"/>
      <c r="L60" s="470"/>
      <c r="M60" s="461"/>
      <c r="N60" s="461"/>
      <c r="O60" s="461"/>
      <c r="P60" s="461"/>
      <c r="Q60" s="461"/>
      <c r="R60" s="456"/>
      <c r="S60" s="456"/>
      <c r="T60" s="456"/>
      <c r="U60" s="460"/>
    </row>
    <row r="61" spans="1:23" ht="91.5" customHeight="1">
      <c r="A61" s="459"/>
      <c r="B61" s="456"/>
      <c r="C61" s="456"/>
      <c r="D61" s="456"/>
      <c r="E61" s="456"/>
      <c r="F61" s="456"/>
      <c r="G61" s="456"/>
      <c r="H61" s="456"/>
      <c r="I61" s="456"/>
      <c r="J61" s="456"/>
      <c r="K61" s="456"/>
      <c r="L61" s="470"/>
      <c r="M61" s="225">
        <v>831599.14</v>
      </c>
      <c r="N61" s="219"/>
      <c r="O61" s="219"/>
      <c r="P61" s="219"/>
      <c r="Q61" s="225">
        <v>831599.14</v>
      </c>
      <c r="R61" s="219" t="s">
        <v>84</v>
      </c>
      <c r="S61" s="219"/>
      <c r="T61" s="225">
        <v>1113.55</v>
      </c>
      <c r="U61" s="221" t="s">
        <v>135</v>
      </c>
      <c r="V61" s="26"/>
      <c r="W61" s="26"/>
    </row>
    <row r="62" spans="1:23" s="2" customFormat="1" ht="97.5" customHeight="1" outlineLevel="1">
      <c r="A62" s="459"/>
      <c r="B62" s="456"/>
      <c r="C62" s="456"/>
      <c r="D62" s="456"/>
      <c r="E62" s="456"/>
      <c r="F62" s="456"/>
      <c r="G62" s="456"/>
      <c r="H62" s="456"/>
      <c r="I62" s="456"/>
      <c r="J62" s="456"/>
      <c r="K62" s="456"/>
      <c r="L62" s="470"/>
      <c r="M62" s="225">
        <v>213980.6</v>
      </c>
      <c r="N62" s="219"/>
      <c r="O62" s="219"/>
      <c r="P62" s="219"/>
      <c r="Q62" s="225">
        <v>213980.6</v>
      </c>
      <c r="R62" s="219" t="s">
        <v>137</v>
      </c>
      <c r="S62" s="219"/>
      <c r="T62" s="225">
        <v>286.52999999999997</v>
      </c>
      <c r="U62" s="221" t="s">
        <v>98</v>
      </c>
    </row>
    <row r="63" spans="1:23" ht="20.25" customHeight="1" outlineLevel="1">
      <c r="A63" s="459" t="s">
        <v>35</v>
      </c>
      <c r="B63" s="456"/>
      <c r="C63" s="456"/>
      <c r="D63" s="456"/>
      <c r="E63" s="456"/>
      <c r="F63" s="456"/>
      <c r="G63" s="456"/>
      <c r="H63" s="456"/>
      <c r="I63" s="456"/>
      <c r="J63" s="456"/>
      <c r="K63" s="456"/>
      <c r="L63" s="456"/>
      <c r="M63" s="225">
        <f>M57+M61+M62</f>
        <v>1443743.62</v>
      </c>
      <c r="N63" s="219"/>
      <c r="O63" s="219"/>
      <c r="P63" s="219"/>
      <c r="Q63" s="225"/>
      <c r="R63" s="219"/>
      <c r="S63" s="219"/>
      <c r="T63" s="225"/>
      <c r="U63" s="221"/>
    </row>
    <row r="64" spans="1:23" ht="18.75" customHeight="1" outlineLevel="1">
      <c r="A64" s="471" t="s">
        <v>136</v>
      </c>
      <c r="B64" s="472"/>
      <c r="C64" s="472"/>
      <c r="D64" s="472"/>
      <c r="E64" s="472"/>
      <c r="F64" s="472"/>
      <c r="G64" s="472"/>
      <c r="H64" s="472"/>
      <c r="I64" s="472"/>
      <c r="J64" s="337"/>
      <c r="K64" s="337"/>
      <c r="L64" s="337">
        <v>33</v>
      </c>
      <c r="M64" s="350">
        <f>M63</f>
        <v>1443743.62</v>
      </c>
      <c r="N64" s="337"/>
      <c r="O64" s="337"/>
      <c r="P64" s="337"/>
      <c r="Q64" s="350"/>
      <c r="R64" s="337"/>
      <c r="S64" s="337"/>
      <c r="T64" s="350"/>
      <c r="U64" s="349"/>
    </row>
    <row r="65" spans="1:23" ht="19.5" customHeight="1" outlineLevel="1">
      <c r="A65" s="340" t="s">
        <v>64</v>
      </c>
      <c r="B65" s="341"/>
      <c r="C65" s="341"/>
      <c r="D65" s="341"/>
      <c r="E65" s="341"/>
      <c r="F65" s="341"/>
      <c r="G65" s="341"/>
      <c r="H65" s="341"/>
      <c r="I65" s="341"/>
      <c r="J65" s="341"/>
      <c r="K65" s="341"/>
      <c r="L65" s="341"/>
      <c r="M65" s="341"/>
      <c r="N65" s="341"/>
      <c r="O65" s="341"/>
      <c r="P65" s="341"/>
      <c r="Q65" s="341"/>
      <c r="R65" s="341"/>
      <c r="S65" s="341"/>
      <c r="T65" s="341"/>
      <c r="U65" s="342"/>
    </row>
    <row r="66" spans="1:23" ht="38.25" hidden="1" customHeight="1" outlineLevel="1">
      <c r="A66" s="459">
        <v>13</v>
      </c>
      <c r="B66" s="456">
        <v>13</v>
      </c>
      <c r="C66" s="456" t="s">
        <v>101</v>
      </c>
      <c r="D66" s="456">
        <v>1969</v>
      </c>
      <c r="E66" s="456"/>
      <c r="F66" s="456" t="s">
        <v>66</v>
      </c>
      <c r="G66" s="456">
        <v>2</v>
      </c>
      <c r="H66" s="456">
        <v>1</v>
      </c>
      <c r="I66" s="456">
        <v>356</v>
      </c>
      <c r="J66" s="456">
        <v>331.1</v>
      </c>
      <c r="K66" s="456">
        <v>48.9</v>
      </c>
      <c r="L66" s="456">
        <v>6</v>
      </c>
      <c r="M66" s="461">
        <v>169642.39</v>
      </c>
      <c r="N66" s="461"/>
      <c r="O66" s="461"/>
      <c r="P66" s="461"/>
      <c r="Q66" s="461">
        <v>169642.39</v>
      </c>
      <c r="R66" s="456" t="s">
        <v>130</v>
      </c>
      <c r="S66" s="456"/>
      <c r="T66" s="456">
        <v>512.36</v>
      </c>
      <c r="U66" s="460" t="s">
        <v>98</v>
      </c>
    </row>
    <row r="67" spans="1:23" ht="3" customHeight="1" outlineLevel="1">
      <c r="A67" s="459"/>
      <c r="B67" s="456"/>
      <c r="C67" s="456"/>
      <c r="D67" s="456"/>
      <c r="E67" s="456"/>
      <c r="F67" s="456"/>
      <c r="G67" s="456"/>
      <c r="H67" s="456"/>
      <c r="I67" s="456"/>
      <c r="J67" s="456"/>
      <c r="K67" s="456"/>
      <c r="L67" s="456"/>
      <c r="M67" s="461"/>
      <c r="N67" s="461"/>
      <c r="O67" s="461"/>
      <c r="P67" s="461"/>
      <c r="Q67" s="461"/>
      <c r="R67" s="456"/>
      <c r="S67" s="456"/>
      <c r="T67" s="456"/>
      <c r="U67" s="460"/>
    </row>
    <row r="68" spans="1:23" ht="46.5" customHeight="1" outlineLevel="1">
      <c r="A68" s="459"/>
      <c r="B68" s="456"/>
      <c r="C68" s="456"/>
      <c r="D68" s="456"/>
      <c r="E68" s="456"/>
      <c r="F68" s="456"/>
      <c r="G68" s="456"/>
      <c r="H68" s="456"/>
      <c r="I68" s="456"/>
      <c r="J68" s="456"/>
      <c r="K68" s="456"/>
      <c r="L68" s="456"/>
      <c r="M68" s="461"/>
      <c r="N68" s="461"/>
      <c r="O68" s="461"/>
      <c r="P68" s="461"/>
      <c r="Q68" s="461"/>
      <c r="R68" s="456"/>
      <c r="S68" s="456"/>
      <c r="T68" s="456"/>
      <c r="U68" s="460"/>
    </row>
    <row r="69" spans="1:23" ht="18" customHeight="1">
      <c r="A69" s="459"/>
      <c r="B69" s="456"/>
      <c r="C69" s="456"/>
      <c r="D69" s="456"/>
      <c r="E69" s="456"/>
      <c r="F69" s="456"/>
      <c r="G69" s="456"/>
      <c r="H69" s="456"/>
      <c r="I69" s="456"/>
      <c r="J69" s="456"/>
      <c r="K69" s="456"/>
      <c r="L69" s="456"/>
      <c r="M69" s="461"/>
      <c r="N69" s="461"/>
      <c r="O69" s="461"/>
      <c r="P69" s="461"/>
      <c r="Q69" s="461"/>
      <c r="R69" s="456"/>
      <c r="S69" s="456"/>
      <c r="T69" s="456"/>
      <c r="U69" s="460"/>
      <c r="V69" s="102"/>
      <c r="W69" s="102"/>
    </row>
    <row r="70" spans="1:23" ht="62.25" customHeight="1">
      <c r="A70" s="459"/>
      <c r="B70" s="456"/>
      <c r="C70" s="456"/>
      <c r="D70" s="456"/>
      <c r="E70" s="456"/>
      <c r="F70" s="456"/>
      <c r="G70" s="456"/>
      <c r="H70" s="456"/>
      <c r="I70" s="456"/>
      <c r="J70" s="456"/>
      <c r="K70" s="456"/>
      <c r="L70" s="456"/>
      <c r="M70" s="225">
        <v>605028.96</v>
      </c>
      <c r="N70" s="225"/>
      <c r="O70" s="225"/>
      <c r="P70" s="225"/>
      <c r="Q70" s="225">
        <v>605028.96</v>
      </c>
      <c r="R70" s="219" t="s">
        <v>131</v>
      </c>
      <c r="S70" s="219"/>
      <c r="T70" s="219">
        <v>1827.33</v>
      </c>
      <c r="U70" s="221" t="s">
        <v>98</v>
      </c>
    </row>
    <row r="71" spans="1:23" ht="18.75" customHeight="1">
      <c r="A71" s="464"/>
      <c r="B71" s="465"/>
      <c r="C71" s="465"/>
      <c r="D71" s="465"/>
      <c r="E71" s="465"/>
      <c r="F71" s="465"/>
      <c r="G71" s="465"/>
      <c r="H71" s="465"/>
      <c r="I71" s="338"/>
      <c r="J71" s="338"/>
      <c r="K71" s="338"/>
      <c r="L71" s="338" t="s">
        <v>35</v>
      </c>
      <c r="M71" s="351">
        <f>M66+M70</f>
        <v>774671.35</v>
      </c>
      <c r="N71" s="339"/>
      <c r="O71" s="339"/>
      <c r="P71" s="339"/>
      <c r="Q71" s="339"/>
      <c r="R71" s="339"/>
      <c r="S71" s="339"/>
      <c r="T71" s="339"/>
      <c r="U71" s="352"/>
    </row>
    <row r="72" spans="1:23" ht="17.25" customHeight="1">
      <c r="A72" s="443" t="s">
        <v>67</v>
      </c>
      <c r="B72" s="444"/>
      <c r="C72" s="444"/>
      <c r="D72" s="444"/>
      <c r="E72" s="444"/>
      <c r="F72" s="444"/>
      <c r="G72" s="444"/>
      <c r="H72" s="444"/>
      <c r="I72" s="334"/>
      <c r="J72" s="334"/>
      <c r="K72" s="334"/>
      <c r="L72" s="334">
        <v>6</v>
      </c>
      <c r="M72" s="343">
        <f>M71</f>
        <v>774671.35</v>
      </c>
      <c r="N72" s="335"/>
      <c r="O72" s="335"/>
      <c r="P72" s="335"/>
      <c r="Q72" s="335"/>
      <c r="R72" s="335"/>
      <c r="S72" s="335"/>
      <c r="T72" s="335"/>
      <c r="U72" s="344"/>
    </row>
    <row r="73" spans="1:23" ht="13.5" customHeight="1">
      <c r="A73" s="446" t="s">
        <v>53</v>
      </c>
      <c r="B73" s="447"/>
      <c r="C73" s="447"/>
      <c r="D73" s="447"/>
      <c r="E73" s="447"/>
      <c r="F73" s="447"/>
      <c r="G73" s="447"/>
      <c r="H73" s="447"/>
      <c r="I73" s="447"/>
      <c r="J73" s="447"/>
      <c r="K73" s="447"/>
      <c r="L73" s="447"/>
      <c r="M73" s="447"/>
      <c r="N73" s="447"/>
      <c r="O73" s="447"/>
      <c r="P73" s="447"/>
      <c r="Q73" s="447"/>
      <c r="R73" s="447"/>
      <c r="S73" s="447"/>
      <c r="T73" s="447"/>
      <c r="U73" s="448"/>
    </row>
    <row r="74" spans="1:23" ht="11.25" customHeight="1">
      <c r="A74" s="441">
        <v>14</v>
      </c>
      <c r="B74" s="451">
        <v>8</v>
      </c>
      <c r="C74" s="451" t="s">
        <v>140</v>
      </c>
      <c r="D74" s="451">
        <v>1979</v>
      </c>
      <c r="E74" s="451"/>
      <c r="F74" s="451" t="s">
        <v>32</v>
      </c>
      <c r="G74" s="451">
        <v>2</v>
      </c>
      <c r="H74" s="451">
        <v>2</v>
      </c>
      <c r="I74" s="451">
        <v>858.3</v>
      </c>
      <c r="J74" s="451">
        <v>792.3</v>
      </c>
      <c r="K74" s="451">
        <v>581.4</v>
      </c>
      <c r="L74" s="451">
        <v>47</v>
      </c>
      <c r="M74" s="450">
        <v>5933526.7699999996</v>
      </c>
      <c r="N74" s="450">
        <v>0</v>
      </c>
      <c r="O74" s="450">
        <v>0</v>
      </c>
      <c r="P74" s="450">
        <v>0</v>
      </c>
      <c r="Q74" s="450">
        <v>5933526.7699999996</v>
      </c>
      <c r="R74" s="451" t="s">
        <v>33</v>
      </c>
      <c r="S74" s="451"/>
      <c r="T74" s="451">
        <v>7488.99</v>
      </c>
      <c r="U74" s="445" t="s">
        <v>135</v>
      </c>
    </row>
    <row r="75" spans="1:23" ht="11.25" customHeight="1">
      <c r="A75" s="441"/>
      <c r="B75" s="451"/>
      <c r="C75" s="451"/>
      <c r="D75" s="451"/>
      <c r="E75" s="451"/>
      <c r="F75" s="451"/>
      <c r="G75" s="451"/>
      <c r="H75" s="451"/>
      <c r="I75" s="451"/>
      <c r="J75" s="451"/>
      <c r="K75" s="451"/>
      <c r="L75" s="451"/>
      <c r="M75" s="450"/>
      <c r="N75" s="450"/>
      <c r="O75" s="450"/>
      <c r="P75" s="450"/>
      <c r="Q75" s="450"/>
      <c r="R75" s="451"/>
      <c r="S75" s="451"/>
      <c r="T75" s="451"/>
      <c r="U75" s="445"/>
    </row>
    <row r="76" spans="1:23">
      <c r="A76" s="441"/>
      <c r="B76" s="451"/>
      <c r="C76" s="451"/>
      <c r="D76" s="451"/>
      <c r="E76" s="451"/>
      <c r="F76" s="451"/>
      <c r="G76" s="451"/>
      <c r="H76" s="451"/>
      <c r="I76" s="451"/>
      <c r="J76" s="451"/>
      <c r="K76" s="451"/>
      <c r="L76" s="451"/>
      <c r="M76" s="450"/>
      <c r="N76" s="450"/>
      <c r="O76" s="450"/>
      <c r="P76" s="450"/>
      <c r="Q76" s="450"/>
      <c r="R76" s="451"/>
      <c r="S76" s="451"/>
      <c r="T76" s="451"/>
      <c r="U76" s="445"/>
    </row>
    <row r="77" spans="1:23" ht="15" customHeight="1">
      <c r="A77" s="441"/>
      <c r="B77" s="451"/>
      <c r="C77" s="451"/>
      <c r="D77" s="451"/>
      <c r="E77" s="451"/>
      <c r="F77" s="451"/>
      <c r="G77" s="451"/>
      <c r="H77" s="451"/>
      <c r="I77" s="451"/>
      <c r="J77" s="451"/>
      <c r="K77" s="451"/>
      <c r="L77" s="451"/>
      <c r="M77" s="450"/>
      <c r="N77" s="450"/>
      <c r="O77" s="450"/>
      <c r="P77" s="450"/>
      <c r="Q77" s="450"/>
      <c r="R77" s="451"/>
      <c r="S77" s="451"/>
      <c r="T77" s="451"/>
      <c r="U77" s="445"/>
    </row>
    <row r="78" spans="1:23" ht="20.25" customHeight="1">
      <c r="A78" s="441" t="s">
        <v>35</v>
      </c>
      <c r="B78" s="442"/>
      <c r="C78" s="442"/>
      <c r="D78" s="442"/>
      <c r="E78" s="442"/>
      <c r="F78" s="442"/>
      <c r="G78" s="442"/>
      <c r="H78" s="442"/>
      <c r="I78" s="442"/>
      <c r="J78" s="442"/>
      <c r="K78" s="442"/>
      <c r="L78" s="442"/>
      <c r="M78" s="232">
        <f>M74</f>
        <v>5933526.7699999996</v>
      </c>
      <c r="N78" s="345"/>
      <c r="O78" s="345"/>
      <c r="P78" s="345"/>
      <c r="Q78" s="346"/>
      <c r="R78" s="345"/>
      <c r="S78" s="345"/>
      <c r="T78" s="232"/>
      <c r="U78" s="347"/>
    </row>
    <row r="79" spans="1:23" ht="15.75" customHeight="1">
      <c r="A79" s="443" t="s">
        <v>63</v>
      </c>
      <c r="B79" s="444"/>
      <c r="C79" s="444"/>
      <c r="D79" s="444"/>
      <c r="E79" s="444"/>
      <c r="F79" s="444"/>
      <c r="G79" s="444"/>
      <c r="H79" s="444"/>
      <c r="I79" s="334"/>
      <c r="J79" s="334"/>
      <c r="K79" s="334"/>
      <c r="L79" s="334">
        <v>47</v>
      </c>
      <c r="M79" s="343">
        <f>M78</f>
        <v>5933526.7699999996</v>
      </c>
      <c r="N79" s="335"/>
      <c r="O79" s="335"/>
      <c r="P79" s="335"/>
      <c r="Q79" s="335"/>
      <c r="R79" s="335"/>
      <c r="S79" s="335"/>
      <c r="T79" s="335"/>
      <c r="U79" s="344"/>
    </row>
    <row r="80" spans="1:23">
      <c r="A80" s="446" t="s">
        <v>68</v>
      </c>
      <c r="B80" s="447"/>
      <c r="C80" s="447"/>
      <c r="D80" s="447"/>
      <c r="E80" s="447"/>
      <c r="F80" s="447"/>
      <c r="G80" s="447"/>
      <c r="H80" s="447"/>
      <c r="I80" s="447"/>
      <c r="J80" s="447"/>
      <c r="K80" s="447"/>
      <c r="L80" s="447"/>
      <c r="M80" s="447"/>
      <c r="N80" s="447"/>
      <c r="O80" s="447"/>
      <c r="P80" s="447"/>
      <c r="Q80" s="447"/>
      <c r="R80" s="447"/>
      <c r="S80" s="447"/>
      <c r="T80" s="447"/>
      <c r="U80" s="448"/>
    </row>
    <row r="81" spans="1:21" ht="18.75" customHeight="1">
      <c r="A81" s="441">
        <v>15</v>
      </c>
      <c r="B81" s="442">
        <v>85</v>
      </c>
      <c r="C81" s="442" t="s">
        <v>141</v>
      </c>
      <c r="D81" s="442">
        <v>1959</v>
      </c>
      <c r="E81" s="442"/>
      <c r="F81" s="442" t="s">
        <v>142</v>
      </c>
      <c r="G81" s="442">
        <v>2</v>
      </c>
      <c r="H81" s="442">
        <v>1</v>
      </c>
      <c r="I81" s="442">
        <v>396.7</v>
      </c>
      <c r="J81" s="442">
        <v>379.5</v>
      </c>
      <c r="K81" s="442">
        <v>379.5</v>
      </c>
      <c r="L81" s="442">
        <v>14</v>
      </c>
      <c r="M81" s="449">
        <v>1400427.1</v>
      </c>
      <c r="N81" s="450">
        <v>0</v>
      </c>
      <c r="O81" s="450">
        <v>0</v>
      </c>
      <c r="P81" s="450">
        <v>0</v>
      </c>
      <c r="Q81" s="449">
        <v>1400427.1</v>
      </c>
      <c r="R81" s="442" t="s">
        <v>143</v>
      </c>
      <c r="S81" s="442"/>
      <c r="T81" s="442">
        <v>3690.19</v>
      </c>
      <c r="U81" s="440" t="s">
        <v>135</v>
      </c>
    </row>
    <row r="82" spans="1:21" ht="12.75" customHeight="1">
      <c r="A82" s="441"/>
      <c r="B82" s="442"/>
      <c r="C82" s="442"/>
      <c r="D82" s="442"/>
      <c r="E82" s="442"/>
      <c r="F82" s="442"/>
      <c r="G82" s="442"/>
      <c r="H82" s="442"/>
      <c r="I82" s="442"/>
      <c r="J82" s="442"/>
      <c r="K82" s="442"/>
      <c r="L82" s="442"/>
      <c r="M82" s="449"/>
      <c r="N82" s="450"/>
      <c r="O82" s="450"/>
      <c r="P82" s="450"/>
      <c r="Q82" s="449"/>
      <c r="R82" s="442"/>
      <c r="S82" s="442"/>
      <c r="T82" s="442"/>
      <c r="U82" s="440"/>
    </row>
    <row r="83" spans="1:21">
      <c r="A83" s="441"/>
      <c r="B83" s="442"/>
      <c r="C83" s="442"/>
      <c r="D83" s="442"/>
      <c r="E83" s="442"/>
      <c r="F83" s="442"/>
      <c r="G83" s="442"/>
      <c r="H83" s="442"/>
      <c r="I83" s="442"/>
      <c r="J83" s="442"/>
      <c r="K83" s="442"/>
      <c r="L83" s="442"/>
      <c r="M83" s="449"/>
      <c r="N83" s="450"/>
      <c r="O83" s="450"/>
      <c r="P83" s="450"/>
      <c r="Q83" s="449"/>
      <c r="R83" s="442"/>
      <c r="S83" s="442"/>
      <c r="T83" s="442"/>
      <c r="U83" s="440"/>
    </row>
    <row r="84" spans="1:21" ht="18" customHeight="1">
      <c r="A84" s="441"/>
      <c r="B84" s="442"/>
      <c r="C84" s="442"/>
      <c r="D84" s="442"/>
      <c r="E84" s="442"/>
      <c r="F84" s="442"/>
      <c r="G84" s="442"/>
      <c r="H84" s="442"/>
      <c r="I84" s="442"/>
      <c r="J84" s="442"/>
      <c r="K84" s="442"/>
      <c r="L84" s="442"/>
      <c r="M84" s="449"/>
      <c r="N84" s="450"/>
      <c r="O84" s="450"/>
      <c r="P84" s="450"/>
      <c r="Q84" s="449"/>
      <c r="R84" s="442"/>
      <c r="S84" s="442"/>
      <c r="T84" s="442"/>
      <c r="U84" s="440"/>
    </row>
    <row r="85" spans="1:21" ht="17.25" customHeight="1">
      <c r="A85" s="441" t="s">
        <v>35</v>
      </c>
      <c r="B85" s="442"/>
      <c r="C85" s="442"/>
      <c r="D85" s="442"/>
      <c r="E85" s="442"/>
      <c r="F85" s="442"/>
      <c r="G85" s="442"/>
      <c r="H85" s="442"/>
      <c r="I85" s="442"/>
      <c r="J85" s="442"/>
      <c r="K85" s="442"/>
      <c r="L85" s="442"/>
      <c r="M85" s="232">
        <f>M81</f>
        <v>1400427.1</v>
      </c>
      <c r="N85" s="345"/>
      <c r="O85" s="345"/>
      <c r="P85" s="345"/>
      <c r="Q85" s="345"/>
      <c r="R85" s="345"/>
      <c r="S85" s="345"/>
      <c r="T85" s="232"/>
      <c r="U85" s="347"/>
    </row>
    <row r="86" spans="1:21" ht="19.5" customHeight="1">
      <c r="A86" s="443" t="s">
        <v>70</v>
      </c>
      <c r="B86" s="444"/>
      <c r="C86" s="444"/>
      <c r="D86" s="444"/>
      <c r="E86" s="444"/>
      <c r="F86" s="444"/>
      <c r="G86" s="444"/>
      <c r="H86" s="444"/>
      <c r="I86" s="334"/>
      <c r="J86" s="334"/>
      <c r="K86" s="334"/>
      <c r="L86" s="334">
        <v>14</v>
      </c>
      <c r="M86" s="343">
        <f>M85</f>
        <v>1400427.1</v>
      </c>
      <c r="N86" s="335"/>
      <c r="O86" s="335"/>
      <c r="P86" s="335"/>
      <c r="Q86" s="335"/>
      <c r="R86" s="335"/>
      <c r="S86" s="335"/>
      <c r="T86" s="335"/>
      <c r="U86" s="344"/>
    </row>
    <row r="87" spans="1:21" ht="33.75" customHeight="1" thickBot="1">
      <c r="A87" s="466" t="s">
        <v>77</v>
      </c>
      <c r="B87" s="467"/>
      <c r="C87" s="467"/>
      <c r="D87" s="467"/>
      <c r="E87" s="467"/>
      <c r="F87" s="467"/>
      <c r="G87" s="467"/>
      <c r="H87" s="467"/>
      <c r="I87" s="332"/>
      <c r="J87" s="332"/>
      <c r="K87" s="332"/>
      <c r="L87" s="332">
        <f>L42+L51+L55+L64+L72+L79+L86</f>
        <v>374</v>
      </c>
      <c r="M87" s="333">
        <f>M42+M51+M55+M64+M72+M79+M86</f>
        <v>35470815.890000001</v>
      </c>
      <c r="N87" s="332"/>
      <c r="O87" s="332"/>
      <c r="P87" s="332"/>
      <c r="Q87" s="332"/>
      <c r="R87" s="332"/>
      <c r="S87" s="332"/>
      <c r="T87" s="332"/>
      <c r="U87" s="353"/>
    </row>
    <row r="90" spans="1:21" ht="18.75">
      <c r="A90" s="114" t="s">
        <v>193</v>
      </c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</row>
    <row r="93" spans="1:21">
      <c r="M93" s="115"/>
    </row>
  </sheetData>
  <mergeCells count="191">
    <mergeCell ref="J37:J38"/>
    <mergeCell ref="K37:K38"/>
    <mergeCell ref="L37:L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K57:K62"/>
    <mergeCell ref="L57:L62"/>
    <mergeCell ref="A64:I64"/>
    <mergeCell ref="A63:L63"/>
    <mergeCell ref="A57:A62"/>
    <mergeCell ref="B57:B62"/>
    <mergeCell ref="C57:C62"/>
    <mergeCell ref="D57:D62"/>
    <mergeCell ref="E57:E62"/>
    <mergeCell ref="F57:F62"/>
    <mergeCell ref="G57:G62"/>
    <mergeCell ref="H57:H62"/>
    <mergeCell ref="I57:I62"/>
    <mergeCell ref="J57:J62"/>
    <mergeCell ref="A87:H87"/>
    <mergeCell ref="U21:U23"/>
    <mergeCell ref="A21:A23"/>
    <mergeCell ref="B21:B23"/>
    <mergeCell ref="C21:C23"/>
    <mergeCell ref="D21:D23"/>
    <mergeCell ref="E21:E23"/>
    <mergeCell ref="F21:F23"/>
    <mergeCell ref="G21:G23"/>
    <mergeCell ref="H21:H23"/>
    <mergeCell ref="U25:U27"/>
    <mergeCell ref="G25:G27"/>
    <mergeCell ref="H25:H27"/>
    <mergeCell ref="I25:I27"/>
    <mergeCell ref="J25:J27"/>
    <mergeCell ref="K25:K27"/>
    <mergeCell ref="L25:L27"/>
    <mergeCell ref="A25:A27"/>
    <mergeCell ref="B25:B27"/>
    <mergeCell ref="C25:C27"/>
    <mergeCell ref="D25:D27"/>
    <mergeCell ref="E25:E27"/>
    <mergeCell ref="F25:F27"/>
    <mergeCell ref="U66:U69"/>
    <mergeCell ref="S66:S69"/>
    <mergeCell ref="T66:T69"/>
    <mergeCell ref="A72:H72"/>
    <mergeCell ref="M66:M69"/>
    <mergeCell ref="N66:N69"/>
    <mergeCell ref="O66:O69"/>
    <mergeCell ref="P66:P69"/>
    <mergeCell ref="Q66:Q69"/>
    <mergeCell ref="R66:R69"/>
    <mergeCell ref="A71:H71"/>
    <mergeCell ref="K66:K70"/>
    <mergeCell ref="L66:L70"/>
    <mergeCell ref="A66:A70"/>
    <mergeCell ref="B66:B70"/>
    <mergeCell ref="C66:C70"/>
    <mergeCell ref="D66:D70"/>
    <mergeCell ref="E66:E70"/>
    <mergeCell ref="F66:F70"/>
    <mergeCell ref="G66:G70"/>
    <mergeCell ref="H66:H70"/>
    <mergeCell ref="I66:I70"/>
    <mergeCell ref="J66:J70"/>
    <mergeCell ref="U44:U47"/>
    <mergeCell ref="J44:J47"/>
    <mergeCell ref="K44:K47"/>
    <mergeCell ref="L44:L47"/>
    <mergeCell ref="M44:M47"/>
    <mergeCell ref="N44:N47"/>
    <mergeCell ref="O44:O47"/>
    <mergeCell ref="P57:P60"/>
    <mergeCell ref="Q57:Q60"/>
    <mergeCell ref="R57:R60"/>
    <mergeCell ref="U57:U60"/>
    <mergeCell ref="A48:L48"/>
    <mergeCell ref="M57:M60"/>
    <mergeCell ref="A51:H51"/>
    <mergeCell ref="A55:H55"/>
    <mergeCell ref="S57:S60"/>
    <mergeCell ref="T57:T60"/>
    <mergeCell ref="P44:P47"/>
    <mergeCell ref="Q44:Q47"/>
    <mergeCell ref="R44:R47"/>
    <mergeCell ref="S44:S47"/>
    <mergeCell ref="T44:T47"/>
    <mergeCell ref="N57:N60"/>
    <mergeCell ref="O57:O60"/>
    <mergeCell ref="A44:A47"/>
    <mergeCell ref="B44:B47"/>
    <mergeCell ref="C44:C47"/>
    <mergeCell ref="D44:D47"/>
    <mergeCell ref="E44:E47"/>
    <mergeCell ref="F44:F47"/>
    <mergeCell ref="G44:G47"/>
    <mergeCell ref="H44:H47"/>
    <mergeCell ref="I44:I47"/>
    <mergeCell ref="T13:T16"/>
    <mergeCell ref="U13:U18"/>
    <mergeCell ref="D15:D18"/>
    <mergeCell ref="E15:E18"/>
    <mergeCell ref="J15:J16"/>
    <mergeCell ref="K15:K16"/>
    <mergeCell ref="M15:M16"/>
    <mergeCell ref="N15:Q15"/>
    <mergeCell ref="G13:G18"/>
    <mergeCell ref="H13:H18"/>
    <mergeCell ref="I13:I16"/>
    <mergeCell ref="J13:K13"/>
    <mergeCell ref="L13:L16"/>
    <mergeCell ref="M13:Q13"/>
    <mergeCell ref="A50:L50"/>
    <mergeCell ref="Q1:T1"/>
    <mergeCell ref="Q2:T2"/>
    <mergeCell ref="Q3:T3"/>
    <mergeCell ref="Q4:T4"/>
    <mergeCell ref="Q5:T5"/>
    <mergeCell ref="Q6:T6"/>
    <mergeCell ref="Q7:T7"/>
    <mergeCell ref="D8:M8"/>
    <mergeCell ref="C9:N9"/>
    <mergeCell ref="C10:N10"/>
    <mergeCell ref="C11:N11"/>
    <mergeCell ref="A13:A17"/>
    <mergeCell ref="B13:B18"/>
    <mergeCell ref="C13:C18"/>
    <mergeCell ref="D13:E14"/>
    <mergeCell ref="F13:F18"/>
    <mergeCell ref="A42:H42"/>
    <mergeCell ref="I21:I23"/>
    <mergeCell ref="J21:J23"/>
    <mergeCell ref="K21:K23"/>
    <mergeCell ref="L21:L23"/>
    <mergeCell ref="R13:R18"/>
    <mergeCell ref="S13:S16"/>
    <mergeCell ref="R81:R84"/>
    <mergeCell ref="S81:S84"/>
    <mergeCell ref="T81:T84"/>
    <mergeCell ref="A73:U73"/>
    <mergeCell ref="A74:A77"/>
    <mergeCell ref="B74:B77"/>
    <mergeCell ref="C74:C77"/>
    <mergeCell ref="D74:D77"/>
    <mergeCell ref="E74:E77"/>
    <mergeCell ref="F74:F77"/>
    <mergeCell ref="G74:G77"/>
    <mergeCell ref="H74:H77"/>
    <mergeCell ref="I74:I77"/>
    <mergeCell ref="J74:J77"/>
    <mergeCell ref="K74:K77"/>
    <mergeCell ref="L74:L77"/>
    <mergeCell ref="M74:M77"/>
    <mergeCell ref="N74:N77"/>
    <mergeCell ref="O74:O77"/>
    <mergeCell ref="P74:P77"/>
    <mergeCell ref="Q74:Q77"/>
    <mergeCell ref="R74:R77"/>
    <mergeCell ref="S74:S77"/>
    <mergeCell ref="T74:T77"/>
    <mergeCell ref="U81:U84"/>
    <mergeCell ref="A85:L85"/>
    <mergeCell ref="A86:H86"/>
    <mergeCell ref="U74:U77"/>
    <mergeCell ref="A78:L78"/>
    <mergeCell ref="A79:H79"/>
    <mergeCell ref="A80:U80"/>
    <mergeCell ref="A81:A84"/>
    <mergeCell ref="B81:B84"/>
    <mergeCell ref="C81:C84"/>
    <mergeCell ref="D81:D84"/>
    <mergeCell ref="E81:E84"/>
    <mergeCell ref="F81:F84"/>
    <mergeCell ref="G81:G84"/>
    <mergeCell ref="H81:H84"/>
    <mergeCell ref="I81:I84"/>
    <mergeCell ref="J81:J84"/>
    <mergeCell ref="K81:K84"/>
    <mergeCell ref="L81:L84"/>
    <mergeCell ref="M81:M84"/>
    <mergeCell ref="N81:N84"/>
    <mergeCell ref="O81:O84"/>
    <mergeCell ref="P81:P84"/>
    <mergeCell ref="Q81:Q84"/>
  </mergeCells>
  <pageMargins left="0.25" right="0.25" top="0.75" bottom="0.75" header="0.3" footer="0.3"/>
  <pageSetup paperSize="9" scale="55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5"/>
  <sheetViews>
    <sheetView zoomScale="60" zoomScaleNormal="60" zoomScaleSheetLayoutView="65" zoomScalePageLayoutView="65" workbookViewId="0">
      <selection activeCell="M13" sqref="M13:Q13"/>
    </sheetView>
  </sheetViews>
  <sheetFormatPr defaultRowHeight="15" outlineLevelRow="1"/>
  <cols>
    <col min="1" max="2" width="9.28515625" bestFit="1" customWidth="1"/>
    <col min="3" max="3" width="26.85546875" customWidth="1"/>
    <col min="4" max="5" width="9.28515625" bestFit="1" customWidth="1"/>
    <col min="6" max="6" width="15" customWidth="1"/>
    <col min="7" max="8" width="9.28515625" bestFit="1" customWidth="1"/>
    <col min="9" max="9" width="9.42578125" bestFit="1" customWidth="1"/>
    <col min="10" max="10" width="9.7109375" customWidth="1"/>
    <col min="11" max="12" width="9.28515625" bestFit="1" customWidth="1"/>
    <col min="13" max="13" width="16.5703125" bestFit="1" customWidth="1"/>
    <col min="14" max="16" width="9.28515625" bestFit="1" customWidth="1"/>
    <col min="17" max="17" width="16.5703125" bestFit="1" customWidth="1"/>
    <col min="18" max="18" width="14.42578125" customWidth="1"/>
    <col min="19" max="19" width="9.28515625" bestFit="1" customWidth="1"/>
    <col min="20" max="20" width="12.7109375" bestFit="1" customWidth="1"/>
    <col min="21" max="21" width="9.28515625" bestFit="1" customWidth="1"/>
  </cols>
  <sheetData>
    <row r="1" spans="1:21" ht="15.75">
      <c r="Q1" s="378" t="s">
        <v>182</v>
      </c>
      <c r="R1" s="378"/>
      <c r="S1" s="378"/>
      <c r="T1" s="378"/>
      <c r="U1" s="3"/>
    </row>
    <row r="2" spans="1:21" ht="15.75">
      <c r="Q2" s="379" t="s">
        <v>208</v>
      </c>
      <c r="R2" s="379"/>
      <c r="S2" s="379"/>
      <c r="T2" s="379"/>
      <c r="U2" s="2"/>
    </row>
    <row r="3" spans="1:21" ht="15.75">
      <c r="Q3" s="379" t="s">
        <v>183</v>
      </c>
      <c r="R3" s="379"/>
      <c r="S3" s="379"/>
      <c r="T3" s="379"/>
      <c r="U3" s="2"/>
    </row>
    <row r="4" spans="1:21" ht="15.75">
      <c r="Q4" s="379" t="s">
        <v>78</v>
      </c>
      <c r="R4" s="379"/>
      <c r="S4" s="379"/>
      <c r="T4" s="379"/>
      <c r="U4" s="2"/>
    </row>
    <row r="5" spans="1:21" ht="15.75">
      <c r="Q5" s="379" t="s">
        <v>79</v>
      </c>
      <c r="R5" s="379"/>
      <c r="S5" s="379"/>
      <c r="T5" s="379"/>
      <c r="U5" s="2"/>
    </row>
    <row r="6" spans="1:21" ht="15.75">
      <c r="Q6" s="380" t="s">
        <v>80</v>
      </c>
      <c r="R6" s="380"/>
      <c r="S6" s="380"/>
      <c r="T6" s="380"/>
      <c r="U6" s="3"/>
    </row>
    <row r="7" spans="1:21" ht="15.75">
      <c r="Q7" s="379" t="s">
        <v>147</v>
      </c>
      <c r="R7" s="379"/>
      <c r="S7" s="379"/>
      <c r="T7" s="379"/>
      <c r="U7" s="3"/>
    </row>
    <row r="8" spans="1:21" ht="18.75">
      <c r="D8" s="381" t="s">
        <v>181</v>
      </c>
      <c r="E8" s="381"/>
      <c r="F8" s="381"/>
      <c r="G8" s="381"/>
      <c r="H8" s="381"/>
      <c r="I8" s="381"/>
      <c r="J8" s="381"/>
      <c r="K8" s="381"/>
      <c r="L8" s="381"/>
      <c r="M8" s="381"/>
      <c r="N8" s="2"/>
      <c r="O8" s="2"/>
      <c r="P8" s="2"/>
    </row>
    <row r="9" spans="1:21" ht="18.75">
      <c r="C9" s="382" t="s">
        <v>0</v>
      </c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2"/>
      <c r="P9" s="2"/>
      <c r="R9" s="4"/>
    </row>
    <row r="10" spans="1:21" ht="18.75">
      <c r="C10" s="383" t="s">
        <v>146</v>
      </c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2"/>
      <c r="P10" s="2"/>
    </row>
    <row r="11" spans="1:21" ht="18.75">
      <c r="C11" s="381" t="s">
        <v>2</v>
      </c>
      <c r="D11" s="381"/>
      <c r="E11" s="381"/>
      <c r="F11" s="381"/>
      <c r="G11" s="381"/>
      <c r="H11" s="381"/>
      <c r="I11" s="381"/>
      <c r="J11" s="381"/>
      <c r="K11" s="381"/>
      <c r="L11" s="381"/>
      <c r="M11" s="381"/>
      <c r="N11" s="381"/>
      <c r="O11" s="2"/>
      <c r="P11" s="2"/>
    </row>
    <row r="12" spans="1:21" ht="15.75" thickBot="1"/>
    <row r="13" spans="1:21" ht="51.75" customHeight="1" thickBot="1">
      <c r="A13" s="384" t="s">
        <v>3</v>
      </c>
      <c r="B13" s="385" t="s">
        <v>4</v>
      </c>
      <c r="C13" s="385" t="s">
        <v>5</v>
      </c>
      <c r="D13" s="386" t="s">
        <v>6</v>
      </c>
      <c r="E13" s="386"/>
      <c r="F13" s="385" t="s">
        <v>7</v>
      </c>
      <c r="G13" s="385" t="s">
        <v>8</v>
      </c>
      <c r="H13" s="385" t="s">
        <v>9</v>
      </c>
      <c r="I13" s="387" t="s">
        <v>10</v>
      </c>
      <c r="J13" s="388" t="s">
        <v>11</v>
      </c>
      <c r="K13" s="388"/>
      <c r="L13" s="387" t="s">
        <v>12</v>
      </c>
      <c r="M13" s="384" t="s">
        <v>13</v>
      </c>
      <c r="N13" s="384"/>
      <c r="O13" s="384"/>
      <c r="P13" s="384"/>
      <c r="Q13" s="384"/>
      <c r="R13" s="385" t="s">
        <v>14</v>
      </c>
      <c r="S13" s="387" t="s">
        <v>15</v>
      </c>
      <c r="T13" s="387" t="s">
        <v>16</v>
      </c>
      <c r="U13" s="387" t="s">
        <v>17</v>
      </c>
    </row>
    <row r="14" spans="1:21" ht="2.25" hidden="1" customHeight="1">
      <c r="A14" s="384"/>
      <c r="B14" s="385"/>
      <c r="C14" s="385"/>
      <c r="D14" s="386"/>
      <c r="E14" s="386"/>
      <c r="F14" s="385"/>
      <c r="G14" s="385"/>
      <c r="H14" s="385"/>
      <c r="I14" s="385"/>
      <c r="J14" s="8"/>
      <c r="K14" s="9"/>
      <c r="L14" s="387"/>
      <c r="M14" s="10"/>
      <c r="N14" s="11"/>
      <c r="O14" s="11"/>
      <c r="P14" s="11"/>
      <c r="Q14" s="12"/>
      <c r="R14" s="385"/>
      <c r="S14" s="385"/>
      <c r="T14" s="385"/>
      <c r="U14" s="385"/>
    </row>
    <row r="15" spans="1:21" ht="15.75" customHeight="1" thickBot="1">
      <c r="A15" s="384"/>
      <c r="B15" s="385"/>
      <c r="C15" s="385"/>
      <c r="D15" s="385" t="s">
        <v>18</v>
      </c>
      <c r="E15" s="385" t="s">
        <v>19</v>
      </c>
      <c r="F15" s="385"/>
      <c r="G15" s="385"/>
      <c r="H15" s="385"/>
      <c r="I15" s="385"/>
      <c r="J15" s="387" t="s">
        <v>20</v>
      </c>
      <c r="K15" s="387" t="s">
        <v>21</v>
      </c>
      <c r="L15" s="387"/>
      <c r="M15" s="387" t="s">
        <v>20</v>
      </c>
      <c r="N15" s="386" t="s">
        <v>22</v>
      </c>
      <c r="O15" s="386"/>
      <c r="P15" s="386"/>
      <c r="Q15" s="386"/>
      <c r="R15" s="385"/>
      <c r="S15" s="385"/>
      <c r="T15" s="385"/>
      <c r="U15" s="385"/>
    </row>
    <row r="16" spans="1:21" ht="111.75" customHeight="1" thickBot="1">
      <c r="A16" s="384"/>
      <c r="B16" s="385"/>
      <c r="C16" s="385"/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13" t="s">
        <v>23</v>
      </c>
      <c r="O16" s="176" t="s">
        <v>24</v>
      </c>
      <c r="P16" s="176" t="s">
        <v>25</v>
      </c>
      <c r="Q16" s="176" t="s">
        <v>26</v>
      </c>
      <c r="R16" s="385"/>
      <c r="S16" s="385"/>
      <c r="T16" s="385"/>
      <c r="U16" s="385"/>
    </row>
    <row r="17" spans="1:23" ht="5.25" hidden="1" customHeight="1">
      <c r="A17" s="384"/>
      <c r="B17" s="385"/>
      <c r="C17" s="385"/>
      <c r="D17" s="385"/>
      <c r="E17" s="385"/>
      <c r="F17" s="385"/>
      <c r="G17" s="385"/>
      <c r="H17" s="385"/>
      <c r="I17" s="14"/>
      <c r="J17" s="14"/>
      <c r="K17" s="14"/>
      <c r="L17" s="14"/>
      <c r="M17" s="14"/>
      <c r="N17" s="15"/>
      <c r="O17" s="14"/>
      <c r="P17" s="14"/>
      <c r="Q17" s="14"/>
      <c r="R17" s="385"/>
      <c r="S17" s="14"/>
      <c r="T17" s="14"/>
      <c r="U17" s="387"/>
    </row>
    <row r="18" spans="1:23" ht="32.25" thickBot="1">
      <c r="A18" s="16"/>
      <c r="B18" s="385"/>
      <c r="C18" s="385"/>
      <c r="D18" s="385"/>
      <c r="E18" s="385"/>
      <c r="F18" s="385"/>
      <c r="G18" s="385"/>
      <c r="H18" s="385"/>
      <c r="I18" s="177" t="s">
        <v>27</v>
      </c>
      <c r="J18" s="17" t="s">
        <v>27</v>
      </c>
      <c r="K18" s="17" t="s">
        <v>27</v>
      </c>
      <c r="L18" s="17" t="s">
        <v>28</v>
      </c>
      <c r="M18" s="17" t="s">
        <v>29</v>
      </c>
      <c r="N18" s="17" t="s">
        <v>29</v>
      </c>
      <c r="O18" s="17" t="s">
        <v>29</v>
      </c>
      <c r="P18" s="17" t="s">
        <v>29</v>
      </c>
      <c r="Q18" s="17" t="s">
        <v>29</v>
      </c>
      <c r="R18" s="385"/>
      <c r="S18" s="177" t="s">
        <v>30</v>
      </c>
      <c r="T18" s="17" t="s">
        <v>30</v>
      </c>
      <c r="U18" s="387"/>
    </row>
    <row r="19" spans="1:23" ht="16.5" thickBot="1">
      <c r="A19" s="17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9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  <c r="S19" s="17">
        <v>19</v>
      </c>
      <c r="T19" s="197">
        <v>20</v>
      </c>
      <c r="U19" s="177">
        <v>21</v>
      </c>
    </row>
    <row r="20" spans="1:23" ht="20.25">
      <c r="A20" s="481" t="s">
        <v>190</v>
      </c>
      <c r="B20" s="482"/>
      <c r="C20" s="482"/>
      <c r="D20" s="482"/>
      <c r="E20" s="482"/>
      <c r="F20" s="482"/>
      <c r="G20" s="482"/>
      <c r="H20" s="482"/>
      <c r="I20" s="482"/>
      <c r="J20" s="482"/>
      <c r="K20" s="482"/>
      <c r="L20" s="482"/>
      <c r="M20" s="482"/>
      <c r="N20" s="482"/>
      <c r="O20" s="482"/>
      <c r="P20" s="482"/>
      <c r="Q20" s="482"/>
      <c r="R20" s="482"/>
      <c r="S20" s="482"/>
      <c r="T20" s="482"/>
      <c r="U20" s="483"/>
    </row>
    <row r="21" spans="1:23" ht="15.75">
      <c r="A21" s="489" t="s">
        <v>38</v>
      </c>
      <c r="B21" s="490"/>
      <c r="C21" s="490"/>
      <c r="D21" s="490"/>
      <c r="E21" s="490"/>
      <c r="F21" s="490"/>
      <c r="G21" s="490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1"/>
      <c r="V21" s="26"/>
      <c r="W21" s="26"/>
    </row>
    <row r="22" spans="1:23" ht="17.25" customHeight="1" outlineLevel="1">
      <c r="A22" s="497">
        <v>1</v>
      </c>
      <c r="B22" s="494">
        <v>133</v>
      </c>
      <c r="C22" s="494" t="s">
        <v>203</v>
      </c>
      <c r="D22" s="494">
        <v>1967</v>
      </c>
      <c r="E22" s="494"/>
      <c r="F22" s="494" t="s">
        <v>161</v>
      </c>
      <c r="G22" s="494">
        <v>2</v>
      </c>
      <c r="H22" s="494">
        <v>1</v>
      </c>
      <c r="I22" s="494">
        <v>333.9</v>
      </c>
      <c r="J22" s="494">
        <v>317.8</v>
      </c>
      <c r="K22" s="494">
        <v>267.8</v>
      </c>
      <c r="L22" s="494">
        <v>22</v>
      </c>
      <c r="M22" s="503">
        <v>2257613.06</v>
      </c>
      <c r="N22" s="494"/>
      <c r="O22" s="494"/>
      <c r="P22" s="494"/>
      <c r="Q22" s="503">
        <v>2257613.06</v>
      </c>
      <c r="R22" s="494" t="s">
        <v>33</v>
      </c>
      <c r="S22" s="494"/>
      <c r="T22" s="494">
        <v>7103.88</v>
      </c>
      <c r="U22" s="478" t="s">
        <v>151</v>
      </c>
    </row>
    <row r="23" spans="1:23" ht="18.75" customHeight="1">
      <c r="A23" s="498"/>
      <c r="B23" s="495"/>
      <c r="C23" s="495"/>
      <c r="D23" s="495"/>
      <c r="E23" s="495"/>
      <c r="F23" s="495"/>
      <c r="G23" s="495"/>
      <c r="H23" s="495"/>
      <c r="I23" s="495"/>
      <c r="J23" s="495"/>
      <c r="K23" s="495"/>
      <c r="L23" s="495"/>
      <c r="M23" s="504"/>
      <c r="N23" s="495"/>
      <c r="O23" s="495"/>
      <c r="P23" s="495"/>
      <c r="Q23" s="504"/>
      <c r="R23" s="495"/>
      <c r="S23" s="495"/>
      <c r="T23" s="495"/>
      <c r="U23" s="479"/>
    </row>
    <row r="24" spans="1:23" ht="19.5" customHeight="1">
      <c r="A24" s="498"/>
      <c r="B24" s="495"/>
      <c r="C24" s="495"/>
      <c r="D24" s="495"/>
      <c r="E24" s="495"/>
      <c r="F24" s="495"/>
      <c r="G24" s="495"/>
      <c r="H24" s="495"/>
      <c r="I24" s="495"/>
      <c r="J24" s="495"/>
      <c r="K24" s="495"/>
      <c r="L24" s="495"/>
      <c r="M24" s="504"/>
      <c r="N24" s="495"/>
      <c r="O24" s="495"/>
      <c r="P24" s="495"/>
      <c r="Q24" s="504"/>
      <c r="R24" s="495"/>
      <c r="S24" s="495"/>
      <c r="T24" s="495"/>
      <c r="U24" s="479"/>
    </row>
    <row r="25" spans="1:23" ht="16.5" customHeight="1">
      <c r="A25" s="499"/>
      <c r="B25" s="496"/>
      <c r="C25" s="496"/>
      <c r="D25" s="496"/>
      <c r="E25" s="496"/>
      <c r="F25" s="496"/>
      <c r="G25" s="496"/>
      <c r="H25" s="496"/>
      <c r="I25" s="496"/>
      <c r="J25" s="496"/>
      <c r="K25" s="496"/>
      <c r="L25" s="496"/>
      <c r="M25" s="505"/>
      <c r="N25" s="496"/>
      <c r="O25" s="496"/>
      <c r="P25" s="496"/>
      <c r="Q25" s="505"/>
      <c r="R25" s="496"/>
      <c r="S25" s="496"/>
      <c r="T25" s="496"/>
      <c r="U25" s="480"/>
    </row>
    <row r="26" spans="1:23" ht="21.75" customHeight="1">
      <c r="A26" s="162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 t="s">
        <v>35</v>
      </c>
      <c r="M26" s="178">
        <v>2257613.06</v>
      </c>
      <c r="N26" s="172"/>
      <c r="O26" s="172"/>
      <c r="P26" s="172"/>
      <c r="Q26" s="172"/>
      <c r="R26" s="172"/>
      <c r="S26" s="172"/>
      <c r="T26" s="178"/>
      <c r="U26" s="171"/>
    </row>
    <row r="27" spans="1:23" ht="37.5" customHeight="1">
      <c r="A27" s="167">
        <v>2</v>
      </c>
      <c r="B27" s="155">
        <v>132</v>
      </c>
      <c r="C27" s="155" t="s">
        <v>160</v>
      </c>
      <c r="D27" s="155">
        <v>1954</v>
      </c>
      <c r="E27" s="155"/>
      <c r="F27" s="155" t="s">
        <v>161</v>
      </c>
      <c r="G27" s="155">
        <v>2</v>
      </c>
      <c r="H27" s="155">
        <v>1</v>
      </c>
      <c r="I27" s="155">
        <v>307.7</v>
      </c>
      <c r="J27" s="155">
        <v>290.10000000000002</v>
      </c>
      <c r="K27" s="155">
        <v>152.9</v>
      </c>
      <c r="L27" s="155">
        <v>22</v>
      </c>
      <c r="M27" s="164">
        <v>2060835.59</v>
      </c>
      <c r="N27" s="165"/>
      <c r="O27" s="165"/>
      <c r="P27" s="165"/>
      <c r="Q27" s="156">
        <v>2060835.59</v>
      </c>
      <c r="R27" s="165" t="s">
        <v>33</v>
      </c>
      <c r="S27" s="165"/>
      <c r="T27" s="156">
        <v>7103.88</v>
      </c>
      <c r="U27" s="166" t="s">
        <v>151</v>
      </c>
    </row>
    <row r="28" spans="1:23" ht="17.25" customHeight="1">
      <c r="A28" s="167"/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 t="s">
        <v>35</v>
      </c>
      <c r="M28" s="164">
        <f>M27</f>
        <v>2060835.59</v>
      </c>
      <c r="N28" s="165"/>
      <c r="O28" s="165"/>
      <c r="P28" s="165"/>
      <c r="Q28" s="165"/>
      <c r="R28" s="165"/>
      <c r="S28" s="165"/>
      <c r="T28" s="165"/>
      <c r="U28" s="166"/>
    </row>
    <row r="29" spans="1:23" ht="18.75" customHeight="1">
      <c r="A29" s="500" t="s">
        <v>52</v>
      </c>
      <c r="B29" s="501"/>
      <c r="C29" s="501"/>
      <c r="D29" s="501"/>
      <c r="E29" s="501"/>
      <c r="F29" s="501"/>
      <c r="G29" s="501"/>
      <c r="H29" s="502"/>
      <c r="I29" s="192"/>
      <c r="J29" s="192"/>
      <c r="K29" s="192"/>
      <c r="L29" s="193">
        <f>L22+L27</f>
        <v>44</v>
      </c>
      <c r="M29" s="194">
        <f>M26+M28</f>
        <v>4318448.6500000004</v>
      </c>
      <c r="N29" s="195"/>
      <c r="O29" s="195"/>
      <c r="P29" s="195"/>
      <c r="Q29" s="196"/>
      <c r="R29" s="195"/>
      <c r="S29" s="195"/>
      <c r="T29" s="195"/>
      <c r="U29" s="199"/>
    </row>
    <row r="30" spans="1:23" ht="16.5" customHeight="1">
      <c r="A30" s="185" t="s">
        <v>68</v>
      </c>
      <c r="B30" s="168"/>
      <c r="C30" s="168"/>
      <c r="D30" s="168"/>
      <c r="E30" s="168"/>
      <c r="F30" s="168"/>
      <c r="G30" s="168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86"/>
    </row>
    <row r="31" spans="1:23" ht="39" customHeight="1">
      <c r="A31" s="162">
        <v>3</v>
      </c>
      <c r="B31" s="172">
        <v>131</v>
      </c>
      <c r="C31" s="172" t="s">
        <v>162</v>
      </c>
      <c r="D31" s="150">
        <v>1971</v>
      </c>
      <c r="E31" s="150">
        <v>0</v>
      </c>
      <c r="F31" s="173" t="s">
        <v>161</v>
      </c>
      <c r="G31" s="172">
        <v>2</v>
      </c>
      <c r="H31" s="172">
        <v>2</v>
      </c>
      <c r="I31" s="174">
        <v>415</v>
      </c>
      <c r="J31" s="174">
        <v>369.7</v>
      </c>
      <c r="K31" s="174">
        <v>41</v>
      </c>
      <c r="L31" s="172">
        <v>15</v>
      </c>
      <c r="M31" s="178">
        <v>2626304.44</v>
      </c>
      <c r="N31" s="178"/>
      <c r="O31" s="178"/>
      <c r="P31" s="178"/>
      <c r="Q31" s="178">
        <v>2626304.44</v>
      </c>
      <c r="R31" s="172" t="s">
        <v>33</v>
      </c>
      <c r="S31" s="172"/>
      <c r="T31" s="178">
        <v>7103.88</v>
      </c>
      <c r="U31" s="171" t="s">
        <v>151</v>
      </c>
    </row>
    <row r="32" spans="1:23" ht="19.5" customHeight="1">
      <c r="A32" s="162"/>
      <c r="B32" s="172"/>
      <c r="C32" s="172"/>
      <c r="D32" s="150"/>
      <c r="E32" s="150"/>
      <c r="F32" s="173"/>
      <c r="G32" s="172"/>
      <c r="H32" s="172"/>
      <c r="I32" s="174"/>
      <c r="J32" s="174"/>
      <c r="K32" s="174"/>
      <c r="L32" s="172" t="s">
        <v>35</v>
      </c>
      <c r="M32" s="178">
        <f>M31</f>
        <v>2626304.44</v>
      </c>
      <c r="N32" s="178"/>
      <c r="O32" s="178"/>
      <c r="P32" s="178"/>
      <c r="Q32" s="178"/>
      <c r="R32" s="172"/>
      <c r="S32" s="172"/>
      <c r="T32" s="178"/>
      <c r="U32" s="171"/>
    </row>
    <row r="33" spans="1:21" ht="15.75">
      <c r="A33" s="492" t="s">
        <v>70</v>
      </c>
      <c r="B33" s="493"/>
      <c r="C33" s="493"/>
      <c r="D33" s="493"/>
      <c r="E33" s="493"/>
      <c r="F33" s="493"/>
      <c r="G33" s="493"/>
      <c r="H33" s="493"/>
      <c r="I33" s="180"/>
      <c r="J33" s="180"/>
      <c r="K33" s="180"/>
      <c r="L33" s="181">
        <v>15</v>
      </c>
      <c r="M33" s="182">
        <f>M32</f>
        <v>2626304.44</v>
      </c>
      <c r="N33" s="183"/>
      <c r="O33" s="183"/>
      <c r="P33" s="183"/>
      <c r="Q33" s="184"/>
      <c r="R33" s="183"/>
      <c r="S33" s="183"/>
      <c r="T33" s="183"/>
      <c r="U33" s="189"/>
    </row>
    <row r="34" spans="1:21" ht="15.75">
      <c r="A34" s="475" t="s">
        <v>178</v>
      </c>
      <c r="B34" s="476"/>
      <c r="C34" s="476"/>
      <c r="D34" s="476"/>
      <c r="E34" s="476"/>
      <c r="F34" s="476"/>
      <c r="G34" s="476"/>
      <c r="H34" s="476"/>
      <c r="I34" s="476"/>
      <c r="J34" s="476"/>
      <c r="K34" s="476"/>
      <c r="L34" s="476"/>
      <c r="M34" s="476"/>
      <c r="N34" s="476"/>
      <c r="O34" s="476"/>
      <c r="P34" s="476"/>
      <c r="Q34" s="476"/>
      <c r="R34" s="476"/>
      <c r="S34" s="476"/>
      <c r="T34" s="476"/>
      <c r="U34" s="477"/>
    </row>
    <row r="35" spans="1:21" ht="31.5">
      <c r="A35" s="167">
        <v>4</v>
      </c>
      <c r="B35" s="213">
        <v>134</v>
      </c>
      <c r="C35" s="155" t="s">
        <v>180</v>
      </c>
      <c r="D35" s="155">
        <v>1973</v>
      </c>
      <c r="E35" s="155"/>
      <c r="F35" s="155" t="s">
        <v>150</v>
      </c>
      <c r="G35" s="155">
        <v>2</v>
      </c>
      <c r="H35" s="155">
        <v>3</v>
      </c>
      <c r="I35" s="155">
        <v>573.79999999999995</v>
      </c>
      <c r="J35" s="155">
        <v>511.3</v>
      </c>
      <c r="K35" s="155">
        <v>203.5</v>
      </c>
      <c r="L35" s="155">
        <v>26</v>
      </c>
      <c r="M35" s="164">
        <v>3632213.84</v>
      </c>
      <c r="N35" s="144"/>
      <c r="O35" s="144"/>
      <c r="P35" s="144"/>
      <c r="Q35" s="156">
        <v>3632213.84</v>
      </c>
      <c r="R35" s="165" t="s">
        <v>33</v>
      </c>
      <c r="S35" s="144"/>
      <c r="T35" s="156">
        <v>7103.88</v>
      </c>
      <c r="U35" s="166" t="s">
        <v>151</v>
      </c>
    </row>
    <row r="36" spans="1:21" ht="19.5" customHeight="1">
      <c r="A36" s="154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4" t="s">
        <v>35</v>
      </c>
      <c r="M36" s="214">
        <f>M35</f>
        <v>3632213.84</v>
      </c>
      <c r="N36" s="144"/>
      <c r="O36" s="144"/>
      <c r="P36" s="144"/>
      <c r="Q36" s="145"/>
      <c r="R36" s="144"/>
      <c r="S36" s="144"/>
      <c r="T36" s="144"/>
      <c r="U36" s="146"/>
    </row>
    <row r="37" spans="1:21" ht="20.25" customHeight="1">
      <c r="A37" s="473" t="s">
        <v>179</v>
      </c>
      <c r="B37" s="474"/>
      <c r="C37" s="474"/>
      <c r="D37" s="474"/>
      <c r="E37" s="474"/>
      <c r="F37" s="474"/>
      <c r="G37" s="474"/>
      <c r="H37" s="474"/>
      <c r="I37" s="474"/>
      <c r="J37" s="474"/>
      <c r="K37" s="474"/>
      <c r="L37" s="211">
        <v>26</v>
      </c>
      <c r="M37" s="212">
        <f>M36</f>
        <v>3632213.84</v>
      </c>
      <c r="N37" s="195"/>
      <c r="O37" s="195"/>
      <c r="P37" s="195"/>
      <c r="Q37" s="196"/>
      <c r="R37" s="195"/>
      <c r="S37" s="195"/>
      <c r="T37" s="195"/>
      <c r="U37" s="199"/>
    </row>
    <row r="38" spans="1:21" ht="18" customHeight="1">
      <c r="A38" s="372" t="s">
        <v>148</v>
      </c>
      <c r="B38" s="373"/>
      <c r="C38" s="373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3"/>
      <c r="T38" s="373"/>
      <c r="U38" s="374"/>
    </row>
    <row r="39" spans="1:21" ht="36" customHeight="1">
      <c r="A39" s="361">
        <v>5</v>
      </c>
      <c r="B39" s="355">
        <v>135</v>
      </c>
      <c r="C39" s="355" t="s">
        <v>200</v>
      </c>
      <c r="D39" s="150">
        <v>1971</v>
      </c>
      <c r="E39" s="150">
        <v>0</v>
      </c>
      <c r="F39" s="356" t="s">
        <v>150</v>
      </c>
      <c r="G39" s="355">
        <v>1</v>
      </c>
      <c r="H39" s="355">
        <v>6</v>
      </c>
      <c r="I39" s="357">
        <v>375.5</v>
      </c>
      <c r="J39" s="357">
        <v>375.5</v>
      </c>
      <c r="K39" s="357"/>
      <c r="L39" s="355">
        <v>9</v>
      </c>
      <c r="M39" s="358">
        <v>7105432.5499999998</v>
      </c>
      <c r="N39" s="358"/>
      <c r="O39" s="358"/>
      <c r="P39" s="358"/>
      <c r="Q39" s="358">
        <v>4210276.28</v>
      </c>
      <c r="R39" s="355" t="s">
        <v>87</v>
      </c>
      <c r="S39" s="355"/>
      <c r="T39" s="358">
        <v>18922.59</v>
      </c>
      <c r="U39" s="362" t="s">
        <v>151</v>
      </c>
    </row>
    <row r="40" spans="1:21" ht="19.5" customHeight="1">
      <c r="A40" s="361"/>
      <c r="B40" s="355"/>
      <c r="C40" s="355"/>
      <c r="D40" s="150"/>
      <c r="E40" s="150"/>
      <c r="F40" s="356"/>
      <c r="G40" s="355"/>
      <c r="H40" s="355"/>
      <c r="I40" s="357"/>
      <c r="J40" s="357"/>
      <c r="K40" s="357"/>
      <c r="L40" s="355" t="s">
        <v>35</v>
      </c>
      <c r="M40" s="358">
        <f>M39</f>
        <v>7105432.5499999998</v>
      </c>
      <c r="N40" s="358"/>
      <c r="O40" s="358"/>
      <c r="P40" s="358"/>
      <c r="Q40" s="358"/>
      <c r="R40" s="355"/>
      <c r="S40" s="355"/>
      <c r="T40" s="358"/>
      <c r="U40" s="354"/>
    </row>
    <row r="41" spans="1:21" ht="15.75">
      <c r="A41" s="506" t="s">
        <v>152</v>
      </c>
      <c r="B41" s="507"/>
      <c r="C41" s="507"/>
      <c r="D41" s="507"/>
      <c r="E41" s="507"/>
      <c r="F41" s="507"/>
      <c r="G41" s="507"/>
      <c r="H41" s="507"/>
      <c r="I41" s="367"/>
      <c r="J41" s="367"/>
      <c r="K41" s="367"/>
      <c r="L41" s="367">
        <v>9</v>
      </c>
      <c r="M41" s="368">
        <f>M40</f>
        <v>7105432.5499999998</v>
      </c>
      <c r="N41" s="369"/>
      <c r="O41" s="369"/>
      <c r="P41" s="369"/>
      <c r="Q41" s="370"/>
      <c r="R41" s="369"/>
      <c r="S41" s="369"/>
      <c r="T41" s="369"/>
      <c r="U41" s="371"/>
    </row>
    <row r="42" spans="1:21" ht="20.25">
      <c r="A42" s="486" t="s">
        <v>191</v>
      </c>
      <c r="B42" s="487"/>
      <c r="C42" s="487"/>
      <c r="D42" s="487"/>
      <c r="E42" s="487"/>
      <c r="F42" s="487"/>
      <c r="G42" s="487"/>
      <c r="H42" s="487"/>
      <c r="I42" s="487"/>
      <c r="J42" s="487"/>
      <c r="K42" s="487"/>
      <c r="L42" s="487"/>
      <c r="M42" s="487"/>
      <c r="N42" s="487"/>
      <c r="O42" s="487"/>
      <c r="P42" s="487"/>
      <c r="Q42" s="487"/>
      <c r="R42" s="487"/>
      <c r="S42" s="487"/>
      <c r="T42" s="487"/>
      <c r="U42" s="488"/>
    </row>
    <row r="43" spans="1:21" ht="18.75" customHeight="1">
      <c r="A43" s="475" t="s">
        <v>68</v>
      </c>
      <c r="B43" s="476"/>
      <c r="C43" s="476"/>
      <c r="D43" s="476"/>
      <c r="E43" s="476"/>
      <c r="F43" s="476"/>
      <c r="G43" s="476"/>
      <c r="H43" s="476"/>
      <c r="I43" s="476"/>
      <c r="J43" s="476"/>
      <c r="K43" s="476"/>
      <c r="L43" s="476"/>
      <c r="M43" s="476"/>
      <c r="N43" s="476"/>
      <c r="O43" s="476"/>
      <c r="P43" s="476"/>
      <c r="Q43" s="476"/>
      <c r="R43" s="476"/>
      <c r="S43" s="476"/>
      <c r="T43" s="476"/>
      <c r="U43" s="477"/>
    </row>
    <row r="44" spans="1:21" ht="31.5">
      <c r="A44" s="167">
        <v>6</v>
      </c>
      <c r="B44" s="155">
        <v>313</v>
      </c>
      <c r="C44" s="155" t="s">
        <v>168</v>
      </c>
      <c r="D44" s="155">
        <v>1958</v>
      </c>
      <c r="E44" s="155"/>
      <c r="F44" s="155" t="s">
        <v>169</v>
      </c>
      <c r="G44" s="155">
        <v>2</v>
      </c>
      <c r="H44" s="155">
        <v>1</v>
      </c>
      <c r="I44" s="155">
        <v>407.4</v>
      </c>
      <c r="J44" s="155">
        <v>378</v>
      </c>
      <c r="K44" s="155">
        <v>331.4</v>
      </c>
      <c r="L44" s="155">
        <v>20</v>
      </c>
      <c r="M44" s="164">
        <v>2685266.64</v>
      </c>
      <c r="N44" s="165"/>
      <c r="O44" s="165"/>
      <c r="P44" s="165"/>
      <c r="Q44" s="156">
        <v>2685266.64</v>
      </c>
      <c r="R44" s="165" t="s">
        <v>33</v>
      </c>
      <c r="S44" s="165"/>
      <c r="T44" s="156">
        <v>7103.88</v>
      </c>
      <c r="U44" s="166" t="s">
        <v>151</v>
      </c>
    </row>
    <row r="45" spans="1:21" ht="15.75">
      <c r="A45" s="154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4" t="s">
        <v>35</v>
      </c>
      <c r="M45" s="143"/>
      <c r="N45" s="144"/>
      <c r="O45" s="144"/>
      <c r="P45" s="144"/>
      <c r="Q45" s="145"/>
      <c r="R45" s="144"/>
      <c r="S45" s="144"/>
      <c r="T45" s="144"/>
      <c r="U45" s="146"/>
    </row>
    <row r="46" spans="1:21" ht="16.5" customHeight="1">
      <c r="A46" s="473" t="s">
        <v>127</v>
      </c>
      <c r="B46" s="474"/>
      <c r="C46" s="474"/>
      <c r="D46" s="474"/>
      <c r="E46" s="474"/>
      <c r="F46" s="474"/>
      <c r="G46" s="474"/>
      <c r="H46" s="474"/>
      <c r="I46" s="474"/>
      <c r="J46" s="474"/>
      <c r="K46" s="474"/>
      <c r="L46" s="194">
        <f>L44</f>
        <v>20</v>
      </c>
      <c r="M46" s="194">
        <f>M44</f>
        <v>2685266.64</v>
      </c>
      <c r="N46" s="195"/>
      <c r="O46" s="195"/>
      <c r="P46" s="195"/>
      <c r="Q46" s="196"/>
      <c r="R46" s="195"/>
      <c r="S46" s="195"/>
      <c r="T46" s="195"/>
      <c r="U46" s="199"/>
    </row>
    <row r="47" spans="1:21" ht="25.5" customHeight="1" thickBot="1">
      <c r="A47" s="485" t="s">
        <v>77</v>
      </c>
      <c r="B47" s="485"/>
      <c r="C47" s="485"/>
      <c r="D47" s="485"/>
      <c r="E47" s="485"/>
      <c r="F47" s="485"/>
      <c r="G47" s="485"/>
      <c r="H47" s="485"/>
      <c r="I47" s="190"/>
      <c r="J47" s="157"/>
      <c r="K47" s="157"/>
      <c r="L47" s="158">
        <f>L29+L33+L37+L41+L46</f>
        <v>114</v>
      </c>
      <c r="M47" s="159">
        <f>M29+M33+M37+M41+M46</f>
        <v>20367666.120000001</v>
      </c>
      <c r="N47" s="160"/>
      <c r="O47" s="160"/>
      <c r="P47" s="160"/>
      <c r="Q47" s="179"/>
      <c r="R47" s="160"/>
      <c r="S47" s="160"/>
      <c r="T47" s="160"/>
      <c r="U47" s="161"/>
    </row>
    <row r="52" spans="1:21" ht="18.75">
      <c r="A52" s="484" t="s">
        <v>205</v>
      </c>
      <c r="B52" s="484"/>
      <c r="C52" s="484"/>
      <c r="D52" s="484"/>
      <c r="E52" s="484"/>
      <c r="F52" s="484"/>
      <c r="G52" s="484"/>
      <c r="H52" s="484"/>
      <c r="I52" s="484"/>
      <c r="J52" s="484"/>
      <c r="K52" s="484"/>
      <c r="L52" s="484"/>
      <c r="M52" s="484"/>
      <c r="N52" s="484"/>
      <c r="O52" s="484"/>
      <c r="P52" s="484"/>
      <c r="Q52" s="484"/>
      <c r="R52" s="484"/>
      <c r="S52" s="484"/>
      <c r="T52" s="484"/>
      <c r="U52" s="484"/>
    </row>
    <row r="55" spans="1:21">
      <c r="M55" s="115"/>
    </row>
  </sheetData>
  <mergeCells count="65">
    <mergeCell ref="R22:R25"/>
    <mergeCell ref="Q22:Q25"/>
    <mergeCell ref="P22:P25"/>
    <mergeCell ref="I22:I25"/>
    <mergeCell ref="A41:H41"/>
    <mergeCell ref="O22:O25"/>
    <mergeCell ref="M22:M25"/>
    <mergeCell ref="L22:L25"/>
    <mergeCell ref="K22:K25"/>
    <mergeCell ref="J22:J25"/>
    <mergeCell ref="A37:K37"/>
    <mergeCell ref="A52:U52"/>
    <mergeCell ref="A47:H47"/>
    <mergeCell ref="A42:U42"/>
    <mergeCell ref="A21:U21"/>
    <mergeCell ref="A33:H33"/>
    <mergeCell ref="N22:N25"/>
    <mergeCell ref="A22:A25"/>
    <mergeCell ref="B22:B25"/>
    <mergeCell ref="H22:H25"/>
    <mergeCell ref="C22:C25"/>
    <mergeCell ref="D22:D25"/>
    <mergeCell ref="E22:E25"/>
    <mergeCell ref="F22:F25"/>
    <mergeCell ref="G22:G25"/>
    <mergeCell ref="A29:H29"/>
    <mergeCell ref="A34:U34"/>
    <mergeCell ref="U22:U25"/>
    <mergeCell ref="C11:N11"/>
    <mergeCell ref="R13:R18"/>
    <mergeCell ref="S13:S16"/>
    <mergeCell ref="T13:T16"/>
    <mergeCell ref="A20:U20"/>
    <mergeCell ref="M15:M16"/>
    <mergeCell ref="N15:Q15"/>
    <mergeCell ref="G13:G18"/>
    <mergeCell ref="H13:H18"/>
    <mergeCell ref="I13:I16"/>
    <mergeCell ref="J13:K13"/>
    <mergeCell ref="L13:L16"/>
    <mergeCell ref="M13:Q13"/>
    <mergeCell ref="T22:T25"/>
    <mergeCell ref="S22:S25"/>
    <mergeCell ref="Q6:T6"/>
    <mergeCell ref="Q1:T1"/>
    <mergeCell ref="Q2:T2"/>
    <mergeCell ref="Q3:T3"/>
    <mergeCell ref="Q4:T4"/>
    <mergeCell ref="Q5:T5"/>
    <mergeCell ref="A46:K46"/>
    <mergeCell ref="A43:U43"/>
    <mergeCell ref="Q7:T7"/>
    <mergeCell ref="D8:M8"/>
    <mergeCell ref="C9:N9"/>
    <mergeCell ref="C10:N10"/>
    <mergeCell ref="A13:A17"/>
    <mergeCell ref="B13:B18"/>
    <mergeCell ref="C13:C18"/>
    <mergeCell ref="D13:E14"/>
    <mergeCell ref="F13:F18"/>
    <mergeCell ref="U13:U18"/>
    <mergeCell ref="D15:D18"/>
    <mergeCell ref="E15:E18"/>
    <mergeCell ref="J15:J16"/>
    <mergeCell ref="K15:K16"/>
  </mergeCells>
  <pageMargins left="0.25" right="0.25" top="0.75" bottom="0.75" header="0.3" footer="0.3"/>
  <pageSetup paperSize="9" scale="59" firstPageNumber="0" fitToHeight="2" orientation="landscape" r:id="rId1"/>
  <rowBreaks count="1" manualBreakCount="1">
    <brk id="2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7"/>
  <sheetViews>
    <sheetView zoomScale="60" zoomScaleNormal="60" zoomScaleSheetLayoutView="65" zoomScalePageLayoutView="65" workbookViewId="0">
      <selection activeCell="M13" sqref="M13:Q13"/>
    </sheetView>
  </sheetViews>
  <sheetFormatPr defaultRowHeight="15" outlineLevelRow="1"/>
  <cols>
    <col min="1" max="1" width="7.140625" customWidth="1"/>
    <col min="2" max="2" width="9.28515625" bestFit="1" customWidth="1"/>
    <col min="3" max="3" width="27.5703125" customWidth="1"/>
    <col min="4" max="5" width="9.28515625" bestFit="1" customWidth="1"/>
    <col min="6" max="6" width="12.85546875" customWidth="1"/>
    <col min="7" max="7" width="7.42578125" customWidth="1"/>
    <col min="8" max="8" width="6.42578125" customWidth="1"/>
    <col min="9" max="9" width="9.42578125" bestFit="1" customWidth="1"/>
    <col min="10" max="10" width="9.7109375" customWidth="1"/>
    <col min="11" max="11" width="9.42578125" bestFit="1" customWidth="1"/>
    <col min="12" max="12" width="9.28515625" bestFit="1" customWidth="1"/>
    <col min="13" max="13" width="17.28515625" bestFit="1" customWidth="1"/>
    <col min="14" max="14" width="9.28515625" bestFit="1" customWidth="1"/>
    <col min="15" max="15" width="8.5703125" customWidth="1"/>
    <col min="16" max="16" width="7.140625" customWidth="1"/>
    <col min="17" max="17" width="19.5703125" customWidth="1"/>
    <col min="18" max="18" width="36.140625" customWidth="1"/>
    <col min="19" max="19" width="9.28515625" bestFit="1" customWidth="1"/>
    <col min="20" max="20" width="12.7109375" bestFit="1" customWidth="1"/>
    <col min="21" max="21" width="9.28515625" bestFit="1" customWidth="1"/>
  </cols>
  <sheetData>
    <row r="1" spans="1:21" ht="15.75">
      <c r="Q1" s="378" t="s">
        <v>128</v>
      </c>
      <c r="R1" s="378"/>
      <c r="S1" s="378"/>
      <c r="T1" s="378"/>
      <c r="U1" s="3"/>
    </row>
    <row r="2" spans="1:21" ht="15.75">
      <c r="Q2" s="379" t="s">
        <v>209</v>
      </c>
      <c r="R2" s="379"/>
      <c r="S2" s="379"/>
      <c r="T2" s="379"/>
      <c r="U2" s="2"/>
    </row>
    <row r="3" spans="1:21" ht="15.75">
      <c r="Q3" s="379" t="s">
        <v>184</v>
      </c>
      <c r="R3" s="379"/>
      <c r="S3" s="379"/>
      <c r="T3" s="379"/>
      <c r="U3" s="2"/>
    </row>
    <row r="4" spans="1:21" ht="15.75">
      <c r="Q4" s="379" t="s">
        <v>78</v>
      </c>
      <c r="R4" s="379"/>
      <c r="S4" s="379"/>
      <c r="T4" s="379"/>
      <c r="U4" s="2"/>
    </row>
    <row r="5" spans="1:21" ht="15.75">
      <c r="Q5" s="379" t="s">
        <v>79</v>
      </c>
      <c r="R5" s="379"/>
      <c r="S5" s="379"/>
      <c r="T5" s="379"/>
      <c r="U5" s="2"/>
    </row>
    <row r="6" spans="1:21" ht="15.75">
      <c r="Q6" s="380" t="s">
        <v>80</v>
      </c>
      <c r="R6" s="380"/>
      <c r="S6" s="380"/>
      <c r="T6" s="380"/>
      <c r="U6" s="3"/>
    </row>
    <row r="7" spans="1:21" ht="15.75">
      <c r="Q7" s="379" t="s">
        <v>164</v>
      </c>
      <c r="R7" s="379"/>
      <c r="S7" s="379"/>
      <c r="T7" s="379"/>
      <c r="U7" s="3"/>
    </row>
    <row r="8" spans="1:21" ht="18.75">
      <c r="D8" s="381" t="s">
        <v>181</v>
      </c>
      <c r="E8" s="381"/>
      <c r="F8" s="381"/>
      <c r="G8" s="381"/>
      <c r="H8" s="381"/>
      <c r="I8" s="381"/>
      <c r="J8" s="381"/>
      <c r="K8" s="381"/>
      <c r="L8" s="381"/>
      <c r="M8" s="381"/>
      <c r="N8" s="2"/>
      <c r="O8" s="2"/>
      <c r="P8" s="2"/>
    </row>
    <row r="9" spans="1:21" ht="18.75">
      <c r="C9" s="382" t="s">
        <v>0</v>
      </c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2"/>
      <c r="P9" s="2"/>
      <c r="R9" s="4"/>
    </row>
    <row r="10" spans="1:21" ht="18.75">
      <c r="C10" s="383" t="s">
        <v>165</v>
      </c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2"/>
      <c r="P10" s="2"/>
    </row>
    <row r="11" spans="1:21" ht="18.75">
      <c r="C11" s="381" t="s">
        <v>2</v>
      </c>
      <c r="D11" s="381"/>
      <c r="E11" s="381"/>
      <c r="F11" s="381"/>
      <c r="G11" s="381"/>
      <c r="H11" s="381"/>
      <c r="I11" s="381"/>
      <c r="J11" s="381"/>
      <c r="K11" s="381"/>
      <c r="L11" s="381"/>
      <c r="M11" s="381"/>
      <c r="N11" s="381"/>
      <c r="O11" s="2"/>
      <c r="P11" s="2"/>
    </row>
    <row r="12" spans="1:21" ht="15.75" thickBot="1"/>
    <row r="13" spans="1:21" ht="51.75" customHeight="1">
      <c r="A13" s="539" t="s">
        <v>3</v>
      </c>
      <c r="B13" s="532" t="s">
        <v>4</v>
      </c>
      <c r="C13" s="532" t="s">
        <v>5</v>
      </c>
      <c r="D13" s="535" t="s">
        <v>6</v>
      </c>
      <c r="E13" s="535"/>
      <c r="F13" s="532" t="s">
        <v>7</v>
      </c>
      <c r="G13" s="532" t="s">
        <v>8</v>
      </c>
      <c r="H13" s="532" t="s">
        <v>9</v>
      </c>
      <c r="I13" s="532" t="s">
        <v>10</v>
      </c>
      <c r="J13" s="534" t="s">
        <v>11</v>
      </c>
      <c r="K13" s="534"/>
      <c r="L13" s="532" t="s">
        <v>12</v>
      </c>
      <c r="M13" s="535" t="s">
        <v>13</v>
      </c>
      <c r="N13" s="535"/>
      <c r="O13" s="535"/>
      <c r="P13" s="535"/>
      <c r="Q13" s="535"/>
      <c r="R13" s="532" t="s">
        <v>14</v>
      </c>
      <c r="S13" s="532" t="s">
        <v>15</v>
      </c>
      <c r="T13" s="532" t="s">
        <v>16</v>
      </c>
      <c r="U13" s="541" t="s">
        <v>17</v>
      </c>
    </row>
    <row r="14" spans="1:21" ht="2.25" hidden="1" customHeight="1">
      <c r="A14" s="540"/>
      <c r="B14" s="533"/>
      <c r="C14" s="533"/>
      <c r="D14" s="395"/>
      <c r="E14" s="395"/>
      <c r="F14" s="533"/>
      <c r="G14" s="533"/>
      <c r="H14" s="533"/>
      <c r="I14" s="533"/>
      <c r="J14" s="175"/>
      <c r="K14" s="175"/>
      <c r="L14" s="533"/>
      <c r="M14" s="170"/>
      <c r="N14" s="170"/>
      <c r="O14" s="170"/>
      <c r="P14" s="170"/>
      <c r="Q14" s="170"/>
      <c r="R14" s="533"/>
      <c r="S14" s="533"/>
      <c r="T14" s="533"/>
      <c r="U14" s="542"/>
    </row>
    <row r="15" spans="1:21" ht="15.75" customHeight="1">
      <c r="A15" s="540"/>
      <c r="B15" s="533"/>
      <c r="C15" s="533"/>
      <c r="D15" s="533" t="s">
        <v>18</v>
      </c>
      <c r="E15" s="533" t="s">
        <v>19</v>
      </c>
      <c r="F15" s="533"/>
      <c r="G15" s="533"/>
      <c r="H15" s="533"/>
      <c r="I15" s="533"/>
      <c r="J15" s="533" t="s">
        <v>20</v>
      </c>
      <c r="K15" s="533" t="s">
        <v>21</v>
      </c>
      <c r="L15" s="533"/>
      <c r="M15" s="533" t="s">
        <v>20</v>
      </c>
      <c r="N15" s="395" t="s">
        <v>22</v>
      </c>
      <c r="O15" s="395"/>
      <c r="P15" s="395"/>
      <c r="Q15" s="395"/>
      <c r="R15" s="533"/>
      <c r="S15" s="533"/>
      <c r="T15" s="533"/>
      <c r="U15" s="542"/>
    </row>
    <row r="16" spans="1:21" ht="111.75" customHeight="1">
      <c r="A16" s="540"/>
      <c r="B16" s="533"/>
      <c r="C16" s="533"/>
      <c r="D16" s="533"/>
      <c r="E16" s="533"/>
      <c r="F16" s="533"/>
      <c r="G16" s="533"/>
      <c r="H16" s="533"/>
      <c r="I16" s="533"/>
      <c r="J16" s="533"/>
      <c r="K16" s="533"/>
      <c r="L16" s="533"/>
      <c r="M16" s="533"/>
      <c r="N16" s="200" t="s">
        <v>23</v>
      </c>
      <c r="O16" s="201" t="s">
        <v>24</v>
      </c>
      <c r="P16" s="201" t="s">
        <v>25</v>
      </c>
      <c r="Q16" s="201" t="s">
        <v>26</v>
      </c>
      <c r="R16" s="533"/>
      <c r="S16" s="533"/>
      <c r="T16" s="533"/>
      <c r="U16" s="542"/>
    </row>
    <row r="17" spans="1:23" ht="5.25" hidden="1" customHeight="1">
      <c r="A17" s="540"/>
      <c r="B17" s="533"/>
      <c r="C17" s="533"/>
      <c r="D17" s="533"/>
      <c r="E17" s="533"/>
      <c r="F17" s="533"/>
      <c r="G17" s="533"/>
      <c r="H17" s="533"/>
      <c r="I17" s="201"/>
      <c r="J17" s="201"/>
      <c r="K17" s="201"/>
      <c r="L17" s="201"/>
      <c r="M17" s="201"/>
      <c r="N17" s="200"/>
      <c r="O17" s="201"/>
      <c r="P17" s="201"/>
      <c r="Q17" s="201"/>
      <c r="R17" s="533"/>
      <c r="S17" s="201"/>
      <c r="T17" s="201"/>
      <c r="U17" s="542"/>
    </row>
    <row r="18" spans="1:23" ht="31.5">
      <c r="A18" s="202"/>
      <c r="B18" s="533"/>
      <c r="C18" s="533"/>
      <c r="D18" s="533"/>
      <c r="E18" s="533"/>
      <c r="F18" s="533"/>
      <c r="G18" s="533"/>
      <c r="H18" s="533"/>
      <c r="I18" s="170" t="s">
        <v>27</v>
      </c>
      <c r="J18" s="170" t="s">
        <v>27</v>
      </c>
      <c r="K18" s="170" t="s">
        <v>27</v>
      </c>
      <c r="L18" s="170" t="s">
        <v>28</v>
      </c>
      <c r="M18" s="170" t="s">
        <v>29</v>
      </c>
      <c r="N18" s="170" t="s">
        <v>29</v>
      </c>
      <c r="O18" s="170" t="s">
        <v>29</v>
      </c>
      <c r="P18" s="170" t="s">
        <v>29</v>
      </c>
      <c r="Q18" s="170" t="s">
        <v>29</v>
      </c>
      <c r="R18" s="533"/>
      <c r="S18" s="170" t="s">
        <v>30</v>
      </c>
      <c r="T18" s="170" t="s">
        <v>30</v>
      </c>
      <c r="U18" s="542"/>
    </row>
    <row r="19" spans="1:23" ht="16.5" thickBot="1">
      <c r="A19" s="187">
        <v>1</v>
      </c>
      <c r="B19" s="51">
        <v>2</v>
      </c>
      <c r="C19" s="51">
        <v>3</v>
      </c>
      <c r="D19" s="51">
        <v>4</v>
      </c>
      <c r="E19" s="51">
        <v>5</v>
      </c>
      <c r="F19" s="51">
        <v>6</v>
      </c>
      <c r="G19" s="50">
        <v>7</v>
      </c>
      <c r="H19" s="51">
        <v>8</v>
      </c>
      <c r="I19" s="51">
        <v>9</v>
      </c>
      <c r="J19" s="51">
        <v>10</v>
      </c>
      <c r="K19" s="51">
        <v>11</v>
      </c>
      <c r="L19" s="51">
        <v>12</v>
      </c>
      <c r="M19" s="51">
        <v>13</v>
      </c>
      <c r="N19" s="51">
        <v>14</v>
      </c>
      <c r="O19" s="51">
        <v>15</v>
      </c>
      <c r="P19" s="51">
        <v>16</v>
      </c>
      <c r="Q19" s="51">
        <v>17</v>
      </c>
      <c r="R19" s="51">
        <v>18</v>
      </c>
      <c r="S19" s="51">
        <v>19</v>
      </c>
      <c r="T19" s="51">
        <v>20</v>
      </c>
      <c r="U19" s="188">
        <v>21</v>
      </c>
    </row>
    <row r="20" spans="1:23" ht="19.5" customHeight="1">
      <c r="A20" s="536" t="s">
        <v>190</v>
      </c>
      <c r="B20" s="537"/>
      <c r="C20" s="537"/>
      <c r="D20" s="537"/>
      <c r="E20" s="537"/>
      <c r="F20" s="537"/>
      <c r="G20" s="537"/>
      <c r="H20" s="537"/>
      <c r="I20" s="537"/>
      <c r="J20" s="537"/>
      <c r="K20" s="537"/>
      <c r="L20" s="537"/>
      <c r="M20" s="537"/>
      <c r="N20" s="537"/>
      <c r="O20" s="537"/>
      <c r="P20" s="537"/>
      <c r="Q20" s="537"/>
      <c r="R20" s="537"/>
      <c r="S20" s="537"/>
      <c r="T20" s="537"/>
      <c r="U20" s="538"/>
    </row>
    <row r="21" spans="1:23" ht="21.75" customHeight="1">
      <c r="A21" s="185" t="s">
        <v>38</v>
      </c>
      <c r="B21" s="168"/>
      <c r="C21" s="168"/>
      <c r="D21" s="168"/>
      <c r="E21" s="168"/>
      <c r="F21" s="168"/>
      <c r="G21" s="168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8"/>
      <c r="S21" s="169"/>
      <c r="T21" s="169"/>
      <c r="U21" s="186"/>
      <c r="V21" s="26"/>
      <c r="W21" s="26"/>
    </row>
    <row r="22" spans="1:23" ht="36" customHeight="1" outlineLevel="1">
      <c r="A22" s="361">
        <v>1</v>
      </c>
      <c r="B22" s="355">
        <v>108</v>
      </c>
      <c r="C22" s="355" t="s">
        <v>174</v>
      </c>
      <c r="D22" s="355">
        <v>1961</v>
      </c>
      <c r="E22" s="355"/>
      <c r="F22" s="355" t="s">
        <v>150</v>
      </c>
      <c r="G22" s="355">
        <v>2</v>
      </c>
      <c r="H22" s="355">
        <v>2</v>
      </c>
      <c r="I22" s="355">
        <v>470.7</v>
      </c>
      <c r="J22" s="355">
        <v>446.8</v>
      </c>
      <c r="K22" s="355">
        <v>447.7</v>
      </c>
      <c r="L22" s="355">
        <v>9</v>
      </c>
      <c r="M22" s="358">
        <v>4935710.24</v>
      </c>
      <c r="N22" s="355"/>
      <c r="O22" s="355"/>
      <c r="P22" s="355"/>
      <c r="Q22" s="163">
        <v>4935710.24</v>
      </c>
      <c r="R22" s="355" t="s">
        <v>87</v>
      </c>
      <c r="S22" s="355"/>
      <c r="T22" s="358">
        <v>11046.8</v>
      </c>
      <c r="U22" s="354" t="s">
        <v>167</v>
      </c>
    </row>
    <row r="23" spans="1:23" ht="17.25" customHeight="1" outlineLevel="1">
      <c r="A23" s="510"/>
      <c r="B23" s="400"/>
      <c r="C23" s="400"/>
      <c r="D23" s="400"/>
      <c r="E23" s="400"/>
      <c r="F23" s="400"/>
      <c r="G23" s="400"/>
      <c r="H23" s="400"/>
      <c r="I23" s="400"/>
      <c r="J23" s="400"/>
      <c r="K23" s="400"/>
      <c r="L23" s="355" t="s">
        <v>35</v>
      </c>
      <c r="M23" s="358">
        <f>M22</f>
        <v>4935710.24</v>
      </c>
      <c r="N23" s="355"/>
      <c r="O23" s="355"/>
      <c r="P23" s="355"/>
      <c r="Q23" s="163"/>
      <c r="R23" s="355"/>
      <c r="S23" s="355"/>
      <c r="T23" s="358"/>
      <c r="U23" s="354"/>
    </row>
    <row r="24" spans="1:23" ht="45" customHeight="1" outlineLevel="1">
      <c r="A24" s="361">
        <v>2</v>
      </c>
      <c r="B24" s="355">
        <v>109</v>
      </c>
      <c r="C24" s="355" t="s">
        <v>175</v>
      </c>
      <c r="D24" s="355">
        <v>1958</v>
      </c>
      <c r="E24" s="355"/>
      <c r="F24" s="355" t="s">
        <v>150</v>
      </c>
      <c r="G24" s="355">
        <v>2</v>
      </c>
      <c r="H24" s="355">
        <v>1</v>
      </c>
      <c r="I24" s="355">
        <v>401.5</v>
      </c>
      <c r="J24" s="355">
        <v>375.5</v>
      </c>
      <c r="K24" s="355">
        <v>384.5</v>
      </c>
      <c r="L24" s="355">
        <v>19</v>
      </c>
      <c r="M24" s="358">
        <v>4148073.4</v>
      </c>
      <c r="N24" s="355"/>
      <c r="O24" s="355"/>
      <c r="P24" s="355"/>
      <c r="Q24" s="355">
        <v>4148073.4</v>
      </c>
      <c r="R24" s="355" t="s">
        <v>87</v>
      </c>
      <c r="S24" s="355"/>
      <c r="T24" s="358">
        <v>11046.8</v>
      </c>
      <c r="U24" s="354" t="s">
        <v>167</v>
      </c>
    </row>
    <row r="25" spans="1:23" ht="17.25" customHeight="1" outlineLevel="1">
      <c r="A25" s="361"/>
      <c r="B25" s="355"/>
      <c r="C25" s="355"/>
      <c r="D25" s="355"/>
      <c r="E25" s="355"/>
      <c r="F25" s="355"/>
      <c r="G25" s="355"/>
      <c r="H25" s="355"/>
      <c r="I25" s="355"/>
      <c r="J25" s="355"/>
      <c r="K25" s="355"/>
      <c r="L25" s="355" t="s">
        <v>35</v>
      </c>
      <c r="M25" s="358">
        <v>4148073.4</v>
      </c>
      <c r="N25" s="355"/>
      <c r="O25" s="355"/>
      <c r="P25" s="355"/>
      <c r="Q25" s="355"/>
      <c r="R25" s="355"/>
      <c r="S25" s="355"/>
      <c r="T25" s="358"/>
      <c r="U25" s="354"/>
    </row>
    <row r="26" spans="1:23" ht="16.5" customHeight="1" outlineLevel="1">
      <c r="A26" s="511" t="s">
        <v>52</v>
      </c>
      <c r="B26" s="512"/>
      <c r="C26" s="512"/>
      <c r="D26" s="512"/>
      <c r="E26" s="512"/>
      <c r="F26" s="512"/>
      <c r="G26" s="512"/>
      <c r="H26" s="512"/>
      <c r="I26" s="363"/>
      <c r="J26" s="363"/>
      <c r="K26" s="363"/>
      <c r="L26" s="211">
        <f>L22+L24</f>
        <v>28</v>
      </c>
      <c r="M26" s="211">
        <f>M23+M25</f>
        <v>9083783.6400000006</v>
      </c>
      <c r="N26" s="364"/>
      <c r="O26" s="364"/>
      <c r="P26" s="364"/>
      <c r="Q26" s="365"/>
      <c r="R26" s="364"/>
      <c r="S26" s="364"/>
      <c r="T26" s="364"/>
      <c r="U26" s="366"/>
    </row>
    <row r="27" spans="1:23" ht="21" customHeight="1">
      <c r="A27" s="519" t="s">
        <v>163</v>
      </c>
      <c r="B27" s="520"/>
      <c r="C27" s="520"/>
      <c r="D27" s="520"/>
      <c r="E27" s="520"/>
      <c r="F27" s="520"/>
      <c r="G27" s="520"/>
      <c r="H27" s="520"/>
      <c r="I27" s="520"/>
      <c r="J27" s="520"/>
      <c r="K27" s="520"/>
      <c r="L27" s="520"/>
      <c r="M27" s="520"/>
      <c r="N27" s="520"/>
      <c r="O27" s="520"/>
      <c r="P27" s="520"/>
      <c r="Q27" s="520"/>
      <c r="R27" s="520"/>
      <c r="S27" s="520"/>
      <c r="T27" s="520"/>
      <c r="U27" s="521"/>
    </row>
    <row r="28" spans="1:23" ht="24.75" customHeight="1">
      <c r="A28" s="509">
        <v>3</v>
      </c>
      <c r="B28" s="508">
        <v>107</v>
      </c>
      <c r="C28" s="508" t="s">
        <v>176</v>
      </c>
      <c r="D28" s="508">
        <v>1975</v>
      </c>
      <c r="E28" s="508"/>
      <c r="F28" s="508" t="s">
        <v>169</v>
      </c>
      <c r="G28" s="508">
        <v>2</v>
      </c>
      <c r="H28" s="508">
        <v>2</v>
      </c>
      <c r="I28" s="508">
        <v>521</v>
      </c>
      <c r="J28" s="508">
        <v>459.5</v>
      </c>
      <c r="K28" s="508"/>
      <c r="L28" s="508">
        <v>30</v>
      </c>
      <c r="M28" s="164">
        <v>3264232.86</v>
      </c>
      <c r="N28" s="165"/>
      <c r="O28" s="165"/>
      <c r="P28" s="165"/>
      <c r="Q28" s="156">
        <v>3264232.86</v>
      </c>
      <c r="R28" s="165" t="s">
        <v>33</v>
      </c>
      <c r="S28" s="165"/>
      <c r="T28" s="156">
        <v>7103.88</v>
      </c>
      <c r="U28" s="166" t="s">
        <v>167</v>
      </c>
    </row>
    <row r="29" spans="1:23" ht="40.5" customHeight="1">
      <c r="A29" s="509"/>
      <c r="B29" s="508"/>
      <c r="C29" s="508"/>
      <c r="D29" s="508"/>
      <c r="E29" s="508"/>
      <c r="F29" s="508"/>
      <c r="G29" s="508"/>
      <c r="H29" s="508"/>
      <c r="I29" s="508"/>
      <c r="J29" s="508"/>
      <c r="K29" s="508"/>
      <c r="L29" s="508"/>
      <c r="M29" s="164">
        <v>255252.25</v>
      </c>
      <c r="N29" s="165"/>
      <c r="O29" s="165"/>
      <c r="P29" s="165"/>
      <c r="Q29" s="156">
        <v>255252.25</v>
      </c>
      <c r="R29" s="165" t="s">
        <v>60</v>
      </c>
      <c r="S29" s="165"/>
      <c r="T29" s="165">
        <v>555.5</v>
      </c>
      <c r="U29" s="166" t="s">
        <v>167</v>
      </c>
    </row>
    <row r="30" spans="1:23" ht="21" customHeight="1">
      <c r="A30" s="360"/>
      <c r="B30" s="359"/>
      <c r="C30" s="359"/>
      <c r="D30" s="359"/>
      <c r="E30" s="359"/>
      <c r="F30" s="359"/>
      <c r="G30" s="359"/>
      <c r="H30" s="359"/>
      <c r="I30" s="359"/>
      <c r="J30" s="359"/>
      <c r="K30" s="359"/>
      <c r="L30" s="359" t="s">
        <v>35</v>
      </c>
      <c r="M30" s="164">
        <f>M28+M29</f>
        <v>3519485.11</v>
      </c>
      <c r="N30" s="165"/>
      <c r="O30" s="165"/>
      <c r="P30" s="165"/>
      <c r="Q30" s="165"/>
      <c r="R30" s="165"/>
      <c r="S30" s="165"/>
      <c r="T30" s="165"/>
      <c r="U30" s="166"/>
    </row>
    <row r="31" spans="1:23" ht="18.75" customHeight="1">
      <c r="A31" s="525" t="s">
        <v>177</v>
      </c>
      <c r="B31" s="526"/>
      <c r="C31" s="526"/>
      <c r="D31" s="526"/>
      <c r="E31" s="526"/>
      <c r="F31" s="526"/>
      <c r="G31" s="526"/>
      <c r="H31" s="526"/>
      <c r="I31" s="526"/>
      <c r="J31" s="526"/>
      <c r="K31" s="526"/>
      <c r="L31" s="211">
        <v>30</v>
      </c>
      <c r="M31" s="211">
        <f>M30</f>
        <v>3519485.11</v>
      </c>
      <c r="N31" s="364"/>
      <c r="O31" s="364"/>
      <c r="P31" s="364"/>
      <c r="Q31" s="365"/>
      <c r="R31" s="364"/>
      <c r="S31" s="364"/>
      <c r="T31" s="364"/>
      <c r="U31" s="366"/>
    </row>
    <row r="32" spans="1:23" ht="15.75" customHeight="1">
      <c r="A32" s="522" t="s">
        <v>53</v>
      </c>
      <c r="B32" s="523"/>
      <c r="C32" s="523"/>
      <c r="D32" s="523"/>
      <c r="E32" s="523"/>
      <c r="F32" s="523"/>
      <c r="G32" s="523"/>
      <c r="H32" s="523"/>
      <c r="I32" s="523"/>
      <c r="J32" s="523"/>
      <c r="K32" s="523"/>
      <c r="L32" s="523"/>
      <c r="M32" s="523"/>
      <c r="N32" s="523"/>
      <c r="O32" s="523"/>
      <c r="P32" s="523"/>
      <c r="Q32" s="523"/>
      <c r="R32" s="523"/>
      <c r="S32" s="523"/>
      <c r="T32" s="523"/>
      <c r="U32" s="524"/>
    </row>
    <row r="33" spans="1:21" ht="33" customHeight="1">
      <c r="A33" s="361">
        <v>4</v>
      </c>
      <c r="B33" s="355">
        <v>110</v>
      </c>
      <c r="C33" s="355" t="s">
        <v>166</v>
      </c>
      <c r="D33" s="150">
        <v>1974</v>
      </c>
      <c r="E33" s="150">
        <v>0</v>
      </c>
      <c r="F33" s="356" t="s">
        <v>150</v>
      </c>
      <c r="G33" s="355">
        <v>2</v>
      </c>
      <c r="H33" s="355"/>
      <c r="I33" s="357">
        <v>190</v>
      </c>
      <c r="J33" s="357">
        <v>190</v>
      </c>
      <c r="K33" s="357">
        <v>189</v>
      </c>
      <c r="L33" s="355">
        <v>8</v>
      </c>
      <c r="M33" s="358">
        <v>2098892</v>
      </c>
      <c r="N33" s="358"/>
      <c r="O33" s="358"/>
      <c r="P33" s="358"/>
      <c r="Q33" s="358">
        <v>2098892</v>
      </c>
      <c r="R33" s="355" t="s">
        <v>87</v>
      </c>
      <c r="S33" s="355"/>
      <c r="T33" s="358">
        <v>11046.8</v>
      </c>
      <c r="U33" s="354" t="s">
        <v>167</v>
      </c>
    </row>
    <row r="34" spans="1:21" ht="21" customHeight="1">
      <c r="A34" s="149"/>
      <c r="B34" s="31"/>
      <c r="C34" s="31"/>
      <c r="D34" s="150"/>
      <c r="E34" s="151"/>
      <c r="F34" s="152"/>
      <c r="G34" s="31"/>
      <c r="H34" s="31"/>
      <c r="I34" s="153"/>
      <c r="J34" s="153"/>
      <c r="K34" s="153"/>
      <c r="L34" s="31" t="s">
        <v>35</v>
      </c>
      <c r="M34" s="30">
        <f>M33</f>
        <v>2098892</v>
      </c>
      <c r="N34" s="30"/>
      <c r="O34" s="30"/>
      <c r="P34" s="30"/>
      <c r="Q34" s="30"/>
      <c r="R34" s="31"/>
      <c r="S34" s="355"/>
      <c r="T34" s="358"/>
      <c r="U34" s="354"/>
    </row>
    <row r="35" spans="1:21" ht="16.5" customHeight="1">
      <c r="A35" s="506" t="s">
        <v>63</v>
      </c>
      <c r="B35" s="507"/>
      <c r="C35" s="507"/>
      <c r="D35" s="507"/>
      <c r="E35" s="507"/>
      <c r="F35" s="507"/>
      <c r="G35" s="507"/>
      <c r="H35" s="507"/>
      <c r="I35" s="367"/>
      <c r="J35" s="367"/>
      <c r="K35" s="367"/>
      <c r="L35" s="367">
        <v>8</v>
      </c>
      <c r="M35" s="368">
        <f>M34</f>
        <v>2098892</v>
      </c>
      <c r="N35" s="369"/>
      <c r="O35" s="369"/>
      <c r="P35" s="369"/>
      <c r="Q35" s="370"/>
      <c r="R35" s="369"/>
      <c r="S35" s="369"/>
      <c r="T35" s="369"/>
      <c r="U35" s="371"/>
    </row>
    <row r="36" spans="1:21" ht="19.5" customHeight="1">
      <c r="A36" s="516" t="s">
        <v>191</v>
      </c>
      <c r="B36" s="517"/>
      <c r="C36" s="517"/>
      <c r="D36" s="517"/>
      <c r="E36" s="517"/>
      <c r="F36" s="517"/>
      <c r="G36" s="517"/>
      <c r="H36" s="517"/>
      <c r="I36" s="517"/>
      <c r="J36" s="517"/>
      <c r="K36" s="517"/>
      <c r="L36" s="517"/>
      <c r="M36" s="517"/>
      <c r="N36" s="517"/>
      <c r="O36" s="517"/>
      <c r="P36" s="517"/>
      <c r="Q36" s="517"/>
      <c r="R36" s="517"/>
      <c r="S36" s="517"/>
      <c r="T36" s="517"/>
      <c r="U36" s="518"/>
    </row>
    <row r="37" spans="1:21" ht="20.25" customHeight="1">
      <c r="A37" s="527" t="s">
        <v>31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9"/>
    </row>
    <row r="38" spans="1:21" ht="31.5">
      <c r="A38" s="162">
        <v>5</v>
      </c>
      <c r="B38" s="172">
        <v>158</v>
      </c>
      <c r="C38" s="172" t="s">
        <v>155</v>
      </c>
      <c r="D38" s="172">
        <v>1972</v>
      </c>
      <c r="E38" s="172">
        <v>2010</v>
      </c>
      <c r="F38" s="172" t="s">
        <v>150</v>
      </c>
      <c r="G38" s="172">
        <v>1</v>
      </c>
      <c r="H38" s="172">
        <v>4</v>
      </c>
      <c r="I38" s="172">
        <v>132.4</v>
      </c>
      <c r="J38" s="172">
        <v>132.4</v>
      </c>
      <c r="K38" s="172"/>
      <c r="L38" s="172">
        <v>15</v>
      </c>
      <c r="M38" s="178">
        <v>2505350.92</v>
      </c>
      <c r="N38" s="172"/>
      <c r="O38" s="172"/>
      <c r="P38" s="172"/>
      <c r="Q38" s="163">
        <v>2505350.92</v>
      </c>
      <c r="R38" s="172" t="s">
        <v>96</v>
      </c>
      <c r="S38" s="172"/>
      <c r="T38" s="178">
        <v>18922.59</v>
      </c>
      <c r="U38" s="362" t="s">
        <v>204</v>
      </c>
    </row>
    <row r="39" spans="1:21" ht="19.5" customHeight="1">
      <c r="A39" s="162"/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 t="s">
        <v>35</v>
      </c>
      <c r="M39" s="178">
        <f>M38</f>
        <v>2505350.92</v>
      </c>
      <c r="N39" s="172"/>
      <c r="O39" s="172"/>
      <c r="P39" s="172"/>
      <c r="Q39" s="172"/>
      <c r="R39" s="172"/>
      <c r="S39" s="172"/>
      <c r="T39" s="178"/>
      <c r="U39" s="171"/>
    </row>
    <row r="40" spans="1:21" ht="15.75">
      <c r="A40" s="530" t="s">
        <v>159</v>
      </c>
      <c r="B40" s="531"/>
      <c r="C40" s="531"/>
      <c r="D40" s="531"/>
      <c r="E40" s="531"/>
      <c r="F40" s="531"/>
      <c r="G40" s="531"/>
      <c r="H40" s="531"/>
      <c r="I40" s="192"/>
      <c r="J40" s="192"/>
      <c r="K40" s="192"/>
      <c r="L40" s="193">
        <v>15</v>
      </c>
      <c r="M40" s="194">
        <f>M39</f>
        <v>2505350.92</v>
      </c>
      <c r="N40" s="195"/>
      <c r="O40" s="195"/>
      <c r="P40" s="195"/>
      <c r="Q40" s="196"/>
      <c r="R40" s="195"/>
      <c r="S40" s="195"/>
      <c r="T40" s="195"/>
      <c r="U40" s="199"/>
    </row>
    <row r="41" spans="1:21" ht="22.5" customHeight="1" thickBot="1">
      <c r="A41" s="513" t="s">
        <v>77</v>
      </c>
      <c r="B41" s="514"/>
      <c r="C41" s="514"/>
      <c r="D41" s="514"/>
      <c r="E41" s="514"/>
      <c r="F41" s="514"/>
      <c r="G41" s="514"/>
      <c r="H41" s="515"/>
      <c r="I41" s="205"/>
      <c r="J41" s="205"/>
      <c r="K41" s="205"/>
      <c r="L41" s="206">
        <f>L26+L31+L35+L40</f>
        <v>81</v>
      </c>
      <c r="M41" s="207">
        <f>M26+M31+M35+M40</f>
        <v>17207511.670000002</v>
      </c>
      <c r="N41" s="375"/>
      <c r="O41" s="375"/>
      <c r="P41" s="375"/>
      <c r="Q41" s="205"/>
      <c r="R41" s="375"/>
      <c r="S41" s="375"/>
      <c r="T41" s="375"/>
      <c r="U41" s="376"/>
    </row>
    <row r="44" spans="1:21" ht="18.75">
      <c r="A44" s="377" t="s">
        <v>206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S44" s="114"/>
      <c r="U44" s="114"/>
    </row>
    <row r="47" spans="1:21">
      <c r="M47" s="115"/>
    </row>
  </sheetData>
  <mergeCells count="55">
    <mergeCell ref="A20:U20"/>
    <mergeCell ref="Q6:T6"/>
    <mergeCell ref="A13:A17"/>
    <mergeCell ref="B13:B18"/>
    <mergeCell ref="C13:C18"/>
    <mergeCell ref="D13:E14"/>
    <mergeCell ref="F13:F18"/>
    <mergeCell ref="Q7:T7"/>
    <mergeCell ref="D8:M8"/>
    <mergeCell ref="C9:N9"/>
    <mergeCell ref="C10:N10"/>
    <mergeCell ref="C11:N11"/>
    <mergeCell ref="R13:R18"/>
    <mergeCell ref="S13:S16"/>
    <mergeCell ref="T13:T16"/>
    <mergeCell ref="U13:U18"/>
    <mergeCell ref="Q1:T1"/>
    <mergeCell ref="Q2:T2"/>
    <mergeCell ref="Q3:T3"/>
    <mergeCell ref="Q4:T4"/>
    <mergeCell ref="Q5:T5"/>
    <mergeCell ref="D15:D18"/>
    <mergeCell ref="E15:E18"/>
    <mergeCell ref="J15:J16"/>
    <mergeCell ref="K15:K16"/>
    <mergeCell ref="M15:M16"/>
    <mergeCell ref="N15:Q15"/>
    <mergeCell ref="G13:G18"/>
    <mergeCell ref="H13:H18"/>
    <mergeCell ref="I13:I16"/>
    <mergeCell ref="J13:K13"/>
    <mergeCell ref="L13:L16"/>
    <mergeCell ref="M13:Q13"/>
    <mergeCell ref="A23:K23"/>
    <mergeCell ref="A26:H26"/>
    <mergeCell ref="A41:H41"/>
    <mergeCell ref="A36:U36"/>
    <mergeCell ref="A35:H35"/>
    <mergeCell ref="A27:U27"/>
    <mergeCell ref="A32:U32"/>
    <mergeCell ref="K28:K29"/>
    <mergeCell ref="L28:L29"/>
    <mergeCell ref="A31:K31"/>
    <mergeCell ref="F28:F29"/>
    <mergeCell ref="G28:G29"/>
    <mergeCell ref="H28:H29"/>
    <mergeCell ref="I28:I29"/>
    <mergeCell ref="A37:U37"/>
    <mergeCell ref="A40:H40"/>
    <mergeCell ref="J28:J29"/>
    <mergeCell ref="A28:A29"/>
    <mergeCell ref="B28:B29"/>
    <mergeCell ref="C28:C29"/>
    <mergeCell ref="D28:D29"/>
    <mergeCell ref="E28:E29"/>
  </mergeCells>
  <pageMargins left="0.25" right="0.25" top="0.25" bottom="0.21" header="0.2" footer="0.21"/>
  <pageSetup paperSize="9" scale="55" firstPageNumber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6"/>
  <sheetViews>
    <sheetView tabSelected="1" zoomScale="60" zoomScaleNormal="60" zoomScaleSheetLayoutView="65" zoomScalePageLayoutView="65" workbookViewId="0">
      <selection activeCell="Y18" sqref="Y18"/>
    </sheetView>
  </sheetViews>
  <sheetFormatPr defaultRowHeight="15" outlineLevelRow="1"/>
  <cols>
    <col min="1" max="1" width="7.140625" customWidth="1"/>
    <col min="2" max="2" width="9.28515625" bestFit="1" customWidth="1"/>
    <col min="3" max="3" width="40.42578125" customWidth="1"/>
    <col min="4" max="5" width="9.28515625" bestFit="1" customWidth="1"/>
    <col min="6" max="6" width="14.28515625" customWidth="1"/>
    <col min="7" max="8" width="9.28515625" bestFit="1" customWidth="1"/>
    <col min="9" max="9" width="9.42578125" bestFit="1" customWidth="1"/>
    <col min="10" max="10" width="9.7109375" customWidth="1"/>
    <col min="11" max="11" width="9.42578125" bestFit="1" customWidth="1"/>
    <col min="12" max="12" width="11.140625" customWidth="1"/>
    <col min="13" max="13" width="21.28515625" customWidth="1"/>
    <col min="14" max="16" width="9.28515625" bestFit="1" customWidth="1"/>
    <col min="17" max="17" width="16.5703125" bestFit="1" customWidth="1"/>
    <col min="18" max="18" width="20.5703125" customWidth="1"/>
    <col min="19" max="19" width="9.28515625" bestFit="1" customWidth="1"/>
    <col min="20" max="20" width="13" customWidth="1"/>
    <col min="21" max="21" width="9.28515625" bestFit="1" customWidth="1"/>
  </cols>
  <sheetData>
    <row r="1" spans="1:21" ht="15.75">
      <c r="Q1" s="378" t="s">
        <v>186</v>
      </c>
      <c r="R1" s="378"/>
      <c r="S1" s="378"/>
      <c r="T1" s="378"/>
      <c r="U1" s="3"/>
    </row>
    <row r="2" spans="1:21" ht="15.75">
      <c r="Q2" s="379" t="s">
        <v>210</v>
      </c>
      <c r="R2" s="379"/>
      <c r="S2" s="379"/>
      <c r="T2" s="379"/>
      <c r="U2" s="2"/>
    </row>
    <row r="3" spans="1:21" ht="15.75">
      <c r="Q3" s="379" t="s">
        <v>184</v>
      </c>
      <c r="R3" s="379"/>
      <c r="S3" s="379"/>
      <c r="T3" s="379"/>
      <c r="U3" s="2"/>
    </row>
    <row r="4" spans="1:21" ht="15.75">
      <c r="Q4" s="379" t="s">
        <v>78</v>
      </c>
      <c r="R4" s="379"/>
      <c r="S4" s="379"/>
      <c r="T4" s="379"/>
      <c r="U4" s="2"/>
    </row>
    <row r="5" spans="1:21" ht="15.75">
      <c r="Q5" s="379" t="s">
        <v>79</v>
      </c>
      <c r="R5" s="379"/>
      <c r="S5" s="379"/>
      <c r="T5" s="379"/>
      <c r="U5" s="2"/>
    </row>
    <row r="6" spans="1:21" ht="15.75">
      <c r="Q6" s="380" t="s">
        <v>80</v>
      </c>
      <c r="R6" s="380"/>
      <c r="S6" s="380"/>
      <c r="T6" s="380"/>
      <c r="U6" s="3"/>
    </row>
    <row r="7" spans="1:21" ht="15.75">
      <c r="Q7" s="379" t="s">
        <v>171</v>
      </c>
      <c r="R7" s="379"/>
      <c r="S7" s="379"/>
      <c r="T7" s="379"/>
      <c r="U7" s="3"/>
    </row>
    <row r="8" spans="1:21" ht="18.75">
      <c r="D8" s="381" t="s">
        <v>185</v>
      </c>
      <c r="E8" s="381"/>
      <c r="F8" s="381"/>
      <c r="G8" s="381"/>
      <c r="H8" s="381"/>
      <c r="I8" s="381"/>
      <c r="J8" s="381"/>
      <c r="K8" s="381"/>
      <c r="L8" s="381"/>
      <c r="M8" s="381"/>
      <c r="N8" s="2"/>
      <c r="O8" s="2"/>
      <c r="P8" s="2"/>
    </row>
    <row r="9" spans="1:21" ht="18.75">
      <c r="C9" s="382" t="s">
        <v>0</v>
      </c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2"/>
      <c r="P9" s="2"/>
      <c r="R9" s="4"/>
    </row>
    <row r="10" spans="1:21" ht="18.75">
      <c r="C10" s="383" t="s">
        <v>170</v>
      </c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2"/>
      <c r="P10" s="2"/>
    </row>
    <row r="11" spans="1:21" ht="18.75">
      <c r="C11" s="381" t="s">
        <v>2</v>
      </c>
      <c r="D11" s="381"/>
      <c r="E11" s="381"/>
      <c r="F11" s="381"/>
      <c r="G11" s="381"/>
      <c r="H11" s="381"/>
      <c r="I11" s="381"/>
      <c r="J11" s="381"/>
      <c r="K11" s="381"/>
      <c r="L11" s="381"/>
      <c r="M11" s="381"/>
      <c r="N11" s="381"/>
      <c r="O11" s="2"/>
      <c r="P11" s="2"/>
    </row>
    <row r="12" spans="1:21" ht="15.75" thickBot="1"/>
    <row r="13" spans="1:21" ht="51.75" customHeight="1" thickBot="1">
      <c r="A13" s="384" t="s">
        <v>3</v>
      </c>
      <c r="B13" s="385" t="s">
        <v>4</v>
      </c>
      <c r="C13" s="385" t="s">
        <v>5</v>
      </c>
      <c r="D13" s="386" t="s">
        <v>6</v>
      </c>
      <c r="E13" s="386"/>
      <c r="F13" s="385" t="s">
        <v>7</v>
      </c>
      <c r="G13" s="385" t="s">
        <v>8</v>
      </c>
      <c r="H13" s="385" t="s">
        <v>9</v>
      </c>
      <c r="I13" s="387" t="s">
        <v>10</v>
      </c>
      <c r="J13" s="388" t="s">
        <v>11</v>
      </c>
      <c r="K13" s="388"/>
      <c r="L13" s="387" t="s">
        <v>12</v>
      </c>
      <c r="M13" s="384" t="s">
        <v>13</v>
      </c>
      <c r="N13" s="384"/>
      <c r="O13" s="384"/>
      <c r="P13" s="384"/>
      <c r="Q13" s="384"/>
      <c r="R13" s="385" t="s">
        <v>14</v>
      </c>
      <c r="S13" s="387" t="s">
        <v>15</v>
      </c>
      <c r="T13" s="387" t="s">
        <v>16</v>
      </c>
      <c r="U13" s="387" t="s">
        <v>17</v>
      </c>
    </row>
    <row r="14" spans="1:21" ht="2.25" hidden="1" customHeight="1">
      <c r="A14" s="384"/>
      <c r="B14" s="385"/>
      <c r="C14" s="385"/>
      <c r="D14" s="386"/>
      <c r="E14" s="386"/>
      <c r="F14" s="385"/>
      <c r="G14" s="385"/>
      <c r="H14" s="385"/>
      <c r="I14" s="385"/>
      <c r="J14" s="8"/>
      <c r="K14" s="9"/>
      <c r="L14" s="387"/>
      <c r="M14" s="10"/>
      <c r="N14" s="11"/>
      <c r="O14" s="11"/>
      <c r="P14" s="11"/>
      <c r="Q14" s="12"/>
      <c r="R14" s="385"/>
      <c r="S14" s="385"/>
      <c r="T14" s="385"/>
      <c r="U14" s="385"/>
    </row>
    <row r="15" spans="1:21" ht="15.75" customHeight="1" thickBot="1">
      <c r="A15" s="384"/>
      <c r="B15" s="385"/>
      <c r="C15" s="385"/>
      <c r="D15" s="385" t="s">
        <v>18</v>
      </c>
      <c r="E15" s="385" t="s">
        <v>19</v>
      </c>
      <c r="F15" s="385"/>
      <c r="G15" s="385"/>
      <c r="H15" s="385"/>
      <c r="I15" s="385"/>
      <c r="J15" s="387" t="s">
        <v>20</v>
      </c>
      <c r="K15" s="387" t="s">
        <v>21</v>
      </c>
      <c r="L15" s="387"/>
      <c r="M15" s="387" t="s">
        <v>20</v>
      </c>
      <c r="N15" s="386" t="s">
        <v>22</v>
      </c>
      <c r="O15" s="386"/>
      <c r="P15" s="386"/>
      <c r="Q15" s="386"/>
      <c r="R15" s="385"/>
      <c r="S15" s="385"/>
      <c r="T15" s="385"/>
      <c r="U15" s="385"/>
    </row>
    <row r="16" spans="1:21" ht="111.75" customHeight="1" thickBot="1">
      <c r="A16" s="384"/>
      <c r="B16" s="385"/>
      <c r="C16" s="385"/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13" t="s">
        <v>23</v>
      </c>
      <c r="O16" s="176" t="s">
        <v>24</v>
      </c>
      <c r="P16" s="176" t="s">
        <v>25</v>
      </c>
      <c r="Q16" s="176" t="s">
        <v>26</v>
      </c>
      <c r="R16" s="385"/>
      <c r="S16" s="385"/>
      <c r="T16" s="385"/>
      <c r="U16" s="385"/>
    </row>
    <row r="17" spans="1:23" ht="5.25" hidden="1" customHeight="1">
      <c r="A17" s="384"/>
      <c r="B17" s="385"/>
      <c r="C17" s="385"/>
      <c r="D17" s="385"/>
      <c r="E17" s="385"/>
      <c r="F17" s="385"/>
      <c r="G17" s="385"/>
      <c r="H17" s="385"/>
      <c r="I17" s="14"/>
      <c r="J17" s="14"/>
      <c r="K17" s="14"/>
      <c r="L17" s="14"/>
      <c r="M17" s="14"/>
      <c r="N17" s="15"/>
      <c r="O17" s="14"/>
      <c r="P17" s="14"/>
      <c r="Q17" s="14"/>
      <c r="R17" s="385"/>
      <c r="S17" s="14"/>
      <c r="T17" s="14"/>
      <c r="U17" s="387"/>
    </row>
    <row r="18" spans="1:23" ht="32.25" thickBot="1">
      <c r="A18" s="16"/>
      <c r="B18" s="385"/>
      <c r="C18" s="385"/>
      <c r="D18" s="385"/>
      <c r="E18" s="385"/>
      <c r="F18" s="385"/>
      <c r="G18" s="385"/>
      <c r="H18" s="385"/>
      <c r="I18" s="177" t="s">
        <v>27</v>
      </c>
      <c r="J18" s="17" t="s">
        <v>27</v>
      </c>
      <c r="K18" s="17" t="s">
        <v>27</v>
      </c>
      <c r="L18" s="17" t="s">
        <v>28</v>
      </c>
      <c r="M18" s="17" t="s">
        <v>29</v>
      </c>
      <c r="N18" s="17" t="s">
        <v>29</v>
      </c>
      <c r="O18" s="17" t="s">
        <v>29</v>
      </c>
      <c r="P18" s="17" t="s">
        <v>29</v>
      </c>
      <c r="Q18" s="17" t="s">
        <v>29</v>
      </c>
      <c r="R18" s="385"/>
      <c r="S18" s="177" t="s">
        <v>30</v>
      </c>
      <c r="T18" s="17" t="s">
        <v>30</v>
      </c>
      <c r="U18" s="387"/>
    </row>
    <row r="19" spans="1:23" ht="16.5" thickBot="1">
      <c r="A19" s="17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9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  <c r="S19" s="17">
        <v>19</v>
      </c>
      <c r="T19" s="197">
        <v>20</v>
      </c>
      <c r="U19" s="177">
        <v>21</v>
      </c>
    </row>
    <row r="20" spans="1:23" ht="18" customHeight="1">
      <c r="A20" s="481" t="s">
        <v>190</v>
      </c>
      <c r="B20" s="482"/>
      <c r="C20" s="482"/>
      <c r="D20" s="482"/>
      <c r="E20" s="482"/>
      <c r="F20" s="482"/>
      <c r="G20" s="482"/>
      <c r="H20" s="482"/>
      <c r="I20" s="482"/>
      <c r="J20" s="482"/>
      <c r="K20" s="482"/>
      <c r="L20" s="482"/>
      <c r="M20" s="482"/>
      <c r="N20" s="482"/>
      <c r="O20" s="482"/>
      <c r="P20" s="482"/>
      <c r="Q20" s="482"/>
      <c r="R20" s="482"/>
      <c r="S20" s="482"/>
      <c r="T20" s="482"/>
      <c r="U20" s="483"/>
    </row>
    <row r="21" spans="1:23" ht="15.75">
      <c r="A21" s="527" t="s">
        <v>148</v>
      </c>
      <c r="B21" s="528"/>
      <c r="C21" s="528"/>
      <c r="D21" s="528"/>
      <c r="E21" s="528"/>
      <c r="F21" s="528"/>
      <c r="G21" s="528"/>
      <c r="H21" s="528"/>
      <c r="I21" s="528"/>
      <c r="J21" s="528"/>
      <c r="K21" s="528"/>
      <c r="L21" s="528"/>
      <c r="M21" s="528"/>
      <c r="N21" s="528"/>
      <c r="O21" s="528"/>
      <c r="P21" s="528"/>
      <c r="Q21" s="528"/>
      <c r="R21" s="528"/>
      <c r="S21" s="528"/>
      <c r="T21" s="528"/>
      <c r="U21" s="529"/>
      <c r="V21" s="26"/>
      <c r="W21" s="26"/>
    </row>
    <row r="22" spans="1:23" ht="39" customHeight="1" outlineLevel="1">
      <c r="A22" s="361">
        <v>1</v>
      </c>
      <c r="B22" s="172">
        <v>98</v>
      </c>
      <c r="C22" s="172" t="s">
        <v>149</v>
      </c>
      <c r="D22" s="150">
        <v>1986</v>
      </c>
      <c r="E22" s="150">
        <v>0</v>
      </c>
      <c r="F22" s="173" t="s">
        <v>150</v>
      </c>
      <c r="G22" s="172">
        <v>1</v>
      </c>
      <c r="H22" s="172">
        <v>3</v>
      </c>
      <c r="I22" s="174">
        <v>131.9</v>
      </c>
      <c r="J22" s="174">
        <v>197.91</v>
      </c>
      <c r="K22" s="174">
        <v>140.1</v>
      </c>
      <c r="L22" s="172">
        <v>5</v>
      </c>
      <c r="M22" s="178">
        <v>3744969.79</v>
      </c>
      <c r="N22" s="178"/>
      <c r="O22" s="178"/>
      <c r="P22" s="178"/>
      <c r="Q22" s="178">
        <v>3744969.79</v>
      </c>
      <c r="R22" s="172" t="s">
        <v>87</v>
      </c>
      <c r="S22" s="172"/>
      <c r="T22" s="178">
        <v>18922.59</v>
      </c>
      <c r="U22" s="354" t="s">
        <v>173</v>
      </c>
      <c r="V22" s="26"/>
      <c r="W22" s="26"/>
    </row>
    <row r="23" spans="1:23" ht="18.75" customHeight="1" outlineLevel="1">
      <c r="A23" s="162"/>
      <c r="B23" s="172"/>
      <c r="C23" s="172"/>
      <c r="D23" s="150"/>
      <c r="E23" s="150"/>
      <c r="F23" s="173"/>
      <c r="G23" s="172"/>
      <c r="H23" s="172"/>
      <c r="I23" s="174"/>
      <c r="J23" s="174"/>
      <c r="K23" s="174"/>
      <c r="L23" s="172" t="s">
        <v>35</v>
      </c>
      <c r="M23" s="178">
        <f>M22</f>
        <v>3744969.79</v>
      </c>
      <c r="N23" s="178"/>
      <c r="O23" s="178"/>
      <c r="P23" s="178"/>
      <c r="Q23" s="178"/>
      <c r="R23" s="172"/>
      <c r="S23" s="172"/>
      <c r="T23" s="178"/>
      <c r="U23" s="171"/>
      <c r="V23" s="26"/>
      <c r="W23" s="26"/>
    </row>
    <row r="24" spans="1:23" ht="25.5" customHeight="1" outlineLevel="1">
      <c r="A24" s="162">
        <v>2</v>
      </c>
      <c r="B24" s="172">
        <v>99</v>
      </c>
      <c r="C24" s="172" t="s">
        <v>172</v>
      </c>
      <c r="D24" s="150">
        <v>1986</v>
      </c>
      <c r="E24" s="150">
        <v>0</v>
      </c>
      <c r="F24" s="173" t="s">
        <v>150</v>
      </c>
      <c r="G24" s="172">
        <v>1</v>
      </c>
      <c r="H24" s="172">
        <v>3</v>
      </c>
      <c r="I24" s="174">
        <v>145.5</v>
      </c>
      <c r="J24" s="174">
        <v>222.5</v>
      </c>
      <c r="K24" s="174"/>
      <c r="L24" s="172">
        <v>10</v>
      </c>
      <c r="M24" s="178">
        <v>4210276.28</v>
      </c>
      <c r="N24" s="178"/>
      <c r="O24" s="178"/>
      <c r="P24" s="178"/>
      <c r="Q24" s="178">
        <v>4210276.28</v>
      </c>
      <c r="R24" s="172" t="s">
        <v>87</v>
      </c>
      <c r="S24" s="172"/>
      <c r="T24" s="178">
        <v>18922.59</v>
      </c>
      <c r="U24" s="171" t="s">
        <v>173</v>
      </c>
      <c r="V24" s="26"/>
      <c r="W24" s="26"/>
    </row>
    <row r="25" spans="1:23" ht="18.75" customHeight="1">
      <c r="A25" s="162"/>
      <c r="B25" s="172"/>
      <c r="C25" s="172"/>
      <c r="D25" s="150"/>
      <c r="E25" s="150"/>
      <c r="F25" s="173"/>
      <c r="G25" s="172"/>
      <c r="H25" s="172"/>
      <c r="I25" s="174"/>
      <c r="J25" s="174"/>
      <c r="K25" s="174"/>
      <c r="L25" s="172" t="s">
        <v>35</v>
      </c>
      <c r="M25" s="178">
        <f>M24</f>
        <v>4210276.28</v>
      </c>
      <c r="N25" s="178"/>
      <c r="O25" s="178"/>
      <c r="P25" s="178"/>
      <c r="Q25" s="178"/>
      <c r="R25" s="172"/>
      <c r="S25" s="172"/>
      <c r="T25" s="178"/>
      <c r="U25" s="171"/>
      <c r="V25" s="26"/>
      <c r="W25" s="26"/>
    </row>
    <row r="26" spans="1:23" ht="17.25" customHeight="1" outlineLevel="1">
      <c r="A26" s="545" t="s">
        <v>152</v>
      </c>
      <c r="B26" s="546"/>
      <c r="C26" s="546"/>
      <c r="D26" s="546"/>
      <c r="E26" s="546"/>
      <c r="F26" s="546"/>
      <c r="G26" s="546"/>
      <c r="H26" s="547"/>
      <c r="I26" s="180"/>
      <c r="J26" s="180"/>
      <c r="K26" s="180"/>
      <c r="L26" s="180">
        <v>15</v>
      </c>
      <c r="M26" s="191">
        <f>M23+M25</f>
        <v>7955246.0700000003</v>
      </c>
      <c r="N26" s="184"/>
      <c r="O26" s="184"/>
      <c r="P26" s="184"/>
      <c r="Q26" s="184"/>
      <c r="R26" s="184"/>
      <c r="S26" s="184"/>
      <c r="T26" s="184"/>
      <c r="U26" s="198"/>
    </row>
    <row r="27" spans="1:23" ht="18.75" customHeight="1" outlineLevel="1">
      <c r="A27" s="527" t="s">
        <v>31</v>
      </c>
      <c r="B27" s="528"/>
      <c r="C27" s="528"/>
      <c r="D27" s="528"/>
      <c r="E27" s="528"/>
      <c r="F27" s="528"/>
      <c r="G27" s="528"/>
      <c r="H27" s="528"/>
      <c r="I27" s="528"/>
      <c r="J27" s="528"/>
      <c r="K27" s="528"/>
      <c r="L27" s="528"/>
      <c r="M27" s="528"/>
      <c r="N27" s="528"/>
      <c r="O27" s="528"/>
      <c r="P27" s="528"/>
      <c r="Q27" s="528"/>
      <c r="R27" s="528"/>
      <c r="S27" s="528"/>
      <c r="T27" s="528"/>
      <c r="U27" s="529"/>
    </row>
    <row r="28" spans="1:23" ht="18" customHeight="1" outlineLevel="1">
      <c r="A28" s="510">
        <v>3</v>
      </c>
      <c r="B28" s="400">
        <v>100</v>
      </c>
      <c r="C28" s="400" t="s">
        <v>153</v>
      </c>
      <c r="D28" s="400">
        <v>1984</v>
      </c>
      <c r="E28" s="395"/>
      <c r="F28" s="400" t="s">
        <v>150</v>
      </c>
      <c r="G28" s="400">
        <v>1</v>
      </c>
      <c r="H28" s="400">
        <v>4</v>
      </c>
      <c r="I28" s="400">
        <v>154.80000000000001</v>
      </c>
      <c r="J28" s="400">
        <v>154.80000000000001</v>
      </c>
      <c r="K28" s="400"/>
      <c r="L28" s="400">
        <v>6</v>
      </c>
      <c r="M28" s="544">
        <v>2929216.93</v>
      </c>
      <c r="N28" s="395"/>
      <c r="O28" s="395"/>
      <c r="P28" s="395"/>
      <c r="Q28" s="544">
        <v>2929216.93</v>
      </c>
      <c r="R28" s="400" t="s">
        <v>87</v>
      </c>
      <c r="S28" s="395"/>
      <c r="T28" s="400">
        <v>18922.59</v>
      </c>
      <c r="U28" s="398" t="s">
        <v>173</v>
      </c>
    </row>
    <row r="29" spans="1:23" ht="15" customHeight="1" outlineLevel="1">
      <c r="A29" s="510"/>
      <c r="B29" s="400"/>
      <c r="C29" s="400"/>
      <c r="D29" s="400"/>
      <c r="E29" s="395"/>
      <c r="F29" s="400"/>
      <c r="G29" s="400"/>
      <c r="H29" s="400"/>
      <c r="I29" s="400"/>
      <c r="J29" s="400"/>
      <c r="K29" s="400"/>
      <c r="L29" s="400"/>
      <c r="M29" s="544"/>
      <c r="N29" s="395"/>
      <c r="O29" s="395"/>
      <c r="P29" s="395"/>
      <c r="Q29" s="544"/>
      <c r="R29" s="400"/>
      <c r="S29" s="395"/>
      <c r="T29" s="400"/>
      <c r="U29" s="398"/>
    </row>
    <row r="30" spans="1:23" ht="15" customHeight="1" outlineLevel="1">
      <c r="A30" s="510"/>
      <c r="B30" s="400"/>
      <c r="C30" s="400"/>
      <c r="D30" s="400"/>
      <c r="E30" s="395"/>
      <c r="F30" s="400"/>
      <c r="G30" s="400"/>
      <c r="H30" s="400"/>
      <c r="I30" s="400"/>
      <c r="J30" s="400"/>
      <c r="K30" s="400"/>
      <c r="L30" s="400"/>
      <c r="M30" s="544"/>
      <c r="N30" s="395"/>
      <c r="O30" s="395"/>
      <c r="P30" s="395"/>
      <c r="Q30" s="544"/>
      <c r="R30" s="400"/>
      <c r="S30" s="395"/>
      <c r="T30" s="400"/>
      <c r="U30" s="398"/>
    </row>
    <row r="31" spans="1:23" ht="23.25" customHeight="1" outlineLevel="1">
      <c r="A31" s="510"/>
      <c r="B31" s="400"/>
      <c r="C31" s="400"/>
      <c r="D31" s="400"/>
      <c r="E31" s="395"/>
      <c r="F31" s="400"/>
      <c r="G31" s="400"/>
      <c r="H31" s="400"/>
      <c r="I31" s="400"/>
      <c r="J31" s="400"/>
      <c r="K31" s="400"/>
      <c r="L31" s="400"/>
      <c r="M31" s="544"/>
      <c r="N31" s="395"/>
      <c r="O31" s="395"/>
      <c r="P31" s="395"/>
      <c r="Q31" s="544"/>
      <c r="R31" s="400"/>
      <c r="S31" s="395"/>
      <c r="T31" s="400"/>
      <c r="U31" s="398"/>
    </row>
    <row r="32" spans="1:23" ht="16.5" customHeight="1" outlineLevel="1">
      <c r="A32" s="548" t="s">
        <v>35</v>
      </c>
      <c r="B32" s="549"/>
      <c r="C32" s="549"/>
      <c r="D32" s="549"/>
      <c r="E32" s="549"/>
      <c r="F32" s="549"/>
      <c r="G32" s="549"/>
      <c r="H32" s="549"/>
      <c r="I32" s="549"/>
      <c r="J32" s="549"/>
      <c r="K32" s="549"/>
      <c r="L32" s="550"/>
      <c r="M32" s="178">
        <f>M28</f>
        <v>2929216.93</v>
      </c>
      <c r="N32" s="172"/>
      <c r="O32" s="172"/>
      <c r="P32" s="172"/>
      <c r="Q32" s="172"/>
      <c r="R32" s="172"/>
      <c r="S32" s="172"/>
      <c r="T32" s="178"/>
      <c r="U32" s="171"/>
    </row>
    <row r="33" spans="1:21" ht="41.25" customHeight="1" outlineLevel="1">
      <c r="A33" s="162">
        <v>4</v>
      </c>
      <c r="B33" s="172">
        <v>102</v>
      </c>
      <c r="C33" s="172" t="s">
        <v>154</v>
      </c>
      <c r="D33" s="172">
        <v>1986</v>
      </c>
      <c r="E33" s="172"/>
      <c r="F33" s="172" t="s">
        <v>150</v>
      </c>
      <c r="G33" s="172">
        <v>1</v>
      </c>
      <c r="H33" s="172">
        <v>4</v>
      </c>
      <c r="I33" s="172">
        <v>154.80000000000001</v>
      </c>
      <c r="J33" s="172">
        <v>154.80000000000001</v>
      </c>
      <c r="K33" s="172">
        <v>72.599999999999994</v>
      </c>
      <c r="L33" s="172">
        <v>11</v>
      </c>
      <c r="M33" s="178">
        <v>2926216.93</v>
      </c>
      <c r="N33" s="172"/>
      <c r="O33" s="172"/>
      <c r="P33" s="172"/>
      <c r="Q33" s="163">
        <v>2929216.93</v>
      </c>
      <c r="R33" s="172" t="s">
        <v>87</v>
      </c>
      <c r="S33" s="172"/>
      <c r="T33" s="178">
        <v>18922.59</v>
      </c>
      <c r="U33" s="354" t="s">
        <v>173</v>
      </c>
    </row>
    <row r="34" spans="1:21" ht="20.25" customHeight="1" outlineLevel="1">
      <c r="A34" s="162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 t="s">
        <v>35</v>
      </c>
      <c r="M34" s="178">
        <f>M33</f>
        <v>2926216.93</v>
      </c>
      <c r="N34" s="172"/>
      <c r="O34" s="172"/>
      <c r="P34" s="172"/>
      <c r="Q34" s="172"/>
      <c r="R34" s="172"/>
      <c r="S34" s="172"/>
      <c r="T34" s="178"/>
      <c r="U34" s="171"/>
    </row>
    <row r="35" spans="1:21" ht="32.25" customHeight="1" outlineLevel="1">
      <c r="A35" s="162">
        <v>5</v>
      </c>
      <c r="B35" s="172">
        <v>103</v>
      </c>
      <c r="C35" s="172" t="s">
        <v>156</v>
      </c>
      <c r="D35" s="172">
        <v>1988</v>
      </c>
      <c r="E35" s="172"/>
      <c r="F35" s="172" t="s">
        <v>150</v>
      </c>
      <c r="G35" s="172">
        <v>1</v>
      </c>
      <c r="H35" s="172">
        <v>3</v>
      </c>
      <c r="I35" s="172">
        <v>173</v>
      </c>
      <c r="J35" s="172">
        <v>173</v>
      </c>
      <c r="K35" s="172"/>
      <c r="L35" s="172">
        <v>7</v>
      </c>
      <c r="M35" s="178">
        <v>3273608.07</v>
      </c>
      <c r="N35" s="172"/>
      <c r="O35" s="172"/>
      <c r="P35" s="172"/>
      <c r="Q35" s="163">
        <v>3273608.07</v>
      </c>
      <c r="R35" s="172" t="s">
        <v>87</v>
      </c>
      <c r="S35" s="172"/>
      <c r="T35" s="178">
        <v>18922.59</v>
      </c>
      <c r="U35" s="354" t="s">
        <v>201</v>
      </c>
    </row>
    <row r="36" spans="1:21" ht="18.75" customHeight="1" outlineLevel="1">
      <c r="A36" s="16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 t="s">
        <v>35</v>
      </c>
      <c r="M36" s="178">
        <f>M35</f>
        <v>3273608.07</v>
      </c>
      <c r="N36" s="172"/>
      <c r="O36" s="172"/>
      <c r="P36" s="172"/>
      <c r="Q36" s="172"/>
      <c r="R36" s="172"/>
      <c r="S36" s="172"/>
      <c r="T36" s="178"/>
      <c r="U36" s="171"/>
    </row>
    <row r="37" spans="1:21" ht="33.75" customHeight="1" outlineLevel="1">
      <c r="A37" s="162">
        <v>6</v>
      </c>
      <c r="B37" s="172">
        <v>101</v>
      </c>
      <c r="C37" s="172" t="s">
        <v>157</v>
      </c>
      <c r="D37" s="172">
        <v>1995</v>
      </c>
      <c r="E37" s="172"/>
      <c r="F37" s="172" t="s">
        <v>158</v>
      </c>
      <c r="G37" s="172">
        <v>2</v>
      </c>
      <c r="H37" s="172">
        <v>2</v>
      </c>
      <c r="I37" s="172">
        <v>234.4</v>
      </c>
      <c r="J37" s="172">
        <v>180</v>
      </c>
      <c r="K37" s="172">
        <v>57.1</v>
      </c>
      <c r="L37" s="172">
        <v>14</v>
      </c>
      <c r="M37" s="178">
        <v>1278698.3999999999</v>
      </c>
      <c r="N37" s="172"/>
      <c r="O37" s="172"/>
      <c r="P37" s="172"/>
      <c r="Q37" s="163">
        <v>1278698.3999999999</v>
      </c>
      <c r="R37" s="172" t="s">
        <v>33</v>
      </c>
      <c r="S37" s="172"/>
      <c r="T37" s="178">
        <v>7103.88</v>
      </c>
      <c r="U37" s="354" t="s">
        <v>173</v>
      </c>
    </row>
    <row r="38" spans="1:21" ht="17.25" customHeight="1">
      <c r="A38" s="162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 t="s">
        <v>35</v>
      </c>
      <c r="M38" s="178">
        <f>M37</f>
        <v>1278698.3999999999</v>
      </c>
      <c r="N38" s="172"/>
      <c r="O38" s="172"/>
      <c r="P38" s="172"/>
      <c r="Q38" s="172"/>
      <c r="R38" s="172"/>
      <c r="S38" s="172"/>
      <c r="T38" s="178"/>
      <c r="U38" s="171"/>
    </row>
    <row r="39" spans="1:21" ht="15.75">
      <c r="A39" s="530" t="s">
        <v>159</v>
      </c>
      <c r="B39" s="531"/>
      <c r="C39" s="531"/>
      <c r="D39" s="531"/>
      <c r="E39" s="531"/>
      <c r="F39" s="531"/>
      <c r="G39" s="531"/>
      <c r="H39" s="531"/>
      <c r="I39" s="192"/>
      <c r="J39" s="192"/>
      <c r="K39" s="192"/>
      <c r="L39" s="193">
        <f>L28+L33+L35+L37</f>
        <v>38</v>
      </c>
      <c r="M39" s="194">
        <f>M32+M34+M36+M38</f>
        <v>10407740.33</v>
      </c>
      <c r="N39" s="195"/>
      <c r="O39" s="195"/>
      <c r="P39" s="195"/>
      <c r="Q39" s="196"/>
      <c r="R39" s="195"/>
      <c r="S39" s="195"/>
      <c r="T39" s="195"/>
      <c r="U39" s="199"/>
    </row>
    <row r="40" spans="1:21" ht="20.25">
      <c r="A40" s="486" t="s">
        <v>191</v>
      </c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8"/>
    </row>
    <row r="41" spans="1:21" ht="15" customHeight="1">
      <c r="A41" s="489" t="s">
        <v>38</v>
      </c>
      <c r="B41" s="490"/>
      <c r="C41" s="490"/>
      <c r="D41" s="490"/>
      <c r="E41" s="490"/>
      <c r="F41" s="490"/>
      <c r="G41" s="490"/>
      <c r="H41" s="490"/>
      <c r="I41" s="490"/>
      <c r="J41" s="490"/>
      <c r="K41" s="490"/>
      <c r="L41" s="490"/>
      <c r="M41" s="490"/>
      <c r="N41" s="490"/>
      <c r="O41" s="490"/>
      <c r="P41" s="490"/>
      <c r="Q41" s="490"/>
      <c r="R41" s="490"/>
      <c r="S41" s="490"/>
      <c r="T41" s="490"/>
      <c r="U41" s="491"/>
    </row>
    <row r="42" spans="1:21" ht="15" customHeight="1">
      <c r="A42" s="510">
        <v>7</v>
      </c>
      <c r="B42" s="400">
        <v>143</v>
      </c>
      <c r="C42" s="400" t="s">
        <v>202</v>
      </c>
      <c r="D42" s="400">
        <v>1979</v>
      </c>
      <c r="E42" s="400"/>
      <c r="F42" s="400" t="s">
        <v>150</v>
      </c>
      <c r="G42" s="400">
        <v>1</v>
      </c>
      <c r="H42" s="400"/>
      <c r="I42" s="400">
        <v>83.1</v>
      </c>
      <c r="J42" s="400">
        <v>83.1</v>
      </c>
      <c r="K42" s="400">
        <v>50.4</v>
      </c>
      <c r="L42" s="400"/>
      <c r="M42" s="544">
        <v>1252869.46</v>
      </c>
      <c r="N42" s="400"/>
      <c r="O42" s="400"/>
      <c r="P42" s="400"/>
      <c r="Q42" s="544">
        <v>1252869.46</v>
      </c>
      <c r="R42" s="400" t="s">
        <v>87</v>
      </c>
      <c r="S42" s="400"/>
      <c r="T42" s="543">
        <v>25361.73</v>
      </c>
      <c r="U42" s="398" t="s">
        <v>173</v>
      </c>
    </row>
    <row r="43" spans="1:21" ht="14.25" customHeight="1">
      <c r="A43" s="510"/>
      <c r="B43" s="400"/>
      <c r="C43" s="400"/>
      <c r="D43" s="400"/>
      <c r="E43" s="400"/>
      <c r="F43" s="400"/>
      <c r="G43" s="400"/>
      <c r="H43" s="400"/>
      <c r="I43" s="400"/>
      <c r="J43" s="400"/>
      <c r="K43" s="400"/>
      <c r="L43" s="400"/>
      <c r="M43" s="544"/>
      <c r="N43" s="400"/>
      <c r="O43" s="400"/>
      <c r="P43" s="400"/>
      <c r="Q43" s="544"/>
      <c r="R43" s="400"/>
      <c r="S43" s="400"/>
      <c r="T43" s="400"/>
      <c r="U43" s="398"/>
    </row>
    <row r="44" spans="1:21" ht="16.5" customHeight="1">
      <c r="A44" s="510"/>
      <c r="B44" s="400"/>
      <c r="C44" s="400"/>
      <c r="D44" s="400"/>
      <c r="E44" s="400"/>
      <c r="F44" s="400"/>
      <c r="G44" s="400"/>
      <c r="H44" s="400"/>
      <c r="I44" s="400"/>
      <c r="J44" s="400"/>
      <c r="K44" s="400"/>
      <c r="L44" s="400"/>
      <c r="M44" s="544"/>
      <c r="N44" s="400"/>
      <c r="O44" s="400"/>
      <c r="P44" s="400"/>
      <c r="Q44" s="544"/>
      <c r="R44" s="400"/>
      <c r="S44" s="400"/>
      <c r="T44" s="400"/>
      <c r="U44" s="398"/>
    </row>
    <row r="45" spans="1:21" ht="18" customHeight="1">
      <c r="A45" s="510"/>
      <c r="B45" s="400"/>
      <c r="C45" s="400"/>
      <c r="D45" s="400"/>
      <c r="E45" s="400"/>
      <c r="F45" s="400"/>
      <c r="G45" s="400"/>
      <c r="H45" s="400"/>
      <c r="I45" s="400"/>
      <c r="J45" s="400"/>
      <c r="K45" s="400"/>
      <c r="L45" s="400"/>
      <c r="M45" s="544"/>
      <c r="N45" s="400"/>
      <c r="O45" s="400"/>
      <c r="P45" s="400"/>
      <c r="Q45" s="544"/>
      <c r="R45" s="400"/>
      <c r="S45" s="400"/>
      <c r="T45" s="400"/>
      <c r="U45" s="398"/>
    </row>
    <row r="46" spans="1:21" ht="15.75">
      <c r="A46" s="361"/>
      <c r="B46" s="355"/>
      <c r="C46" s="355"/>
      <c r="D46" s="355"/>
      <c r="E46" s="355"/>
      <c r="F46" s="355"/>
      <c r="G46" s="355"/>
      <c r="H46" s="355"/>
      <c r="I46" s="355"/>
      <c r="J46" s="355"/>
      <c r="K46" s="355"/>
      <c r="L46" s="355" t="s">
        <v>35</v>
      </c>
      <c r="M46" s="358">
        <f>M42</f>
        <v>1252869.46</v>
      </c>
      <c r="N46" s="355"/>
      <c r="O46" s="355"/>
      <c r="P46" s="355"/>
      <c r="Q46" s="355"/>
      <c r="R46" s="355"/>
      <c r="S46" s="355"/>
      <c r="T46" s="358"/>
      <c r="U46" s="354"/>
    </row>
    <row r="47" spans="1:21" ht="15.75">
      <c r="A47" s="511" t="s">
        <v>52</v>
      </c>
      <c r="B47" s="512"/>
      <c r="C47" s="512"/>
      <c r="D47" s="512"/>
      <c r="E47" s="512"/>
      <c r="F47" s="512"/>
      <c r="G47" s="512"/>
      <c r="H47" s="512"/>
      <c r="I47" s="363"/>
      <c r="J47" s="363"/>
      <c r="K47" s="363"/>
      <c r="L47" s="211">
        <f>L43+L45</f>
        <v>0</v>
      </c>
      <c r="M47" s="211">
        <f>M44+M46</f>
        <v>1252869.46</v>
      </c>
      <c r="N47" s="364"/>
      <c r="O47" s="364"/>
      <c r="P47" s="364"/>
      <c r="Q47" s="365"/>
      <c r="R47" s="364"/>
      <c r="S47" s="364"/>
      <c r="T47" s="364"/>
      <c r="U47" s="366"/>
    </row>
    <row r="48" spans="1:21" ht="19.5" customHeight="1" thickBot="1">
      <c r="A48" s="551" t="s">
        <v>77</v>
      </c>
      <c r="B48" s="552"/>
      <c r="C48" s="552"/>
      <c r="D48" s="552"/>
      <c r="E48" s="552"/>
      <c r="F48" s="552"/>
      <c r="G48" s="552"/>
      <c r="H48" s="552"/>
      <c r="I48" s="205"/>
      <c r="J48" s="205"/>
      <c r="K48" s="205"/>
      <c r="L48" s="206">
        <f>L26+L39+L47</f>
        <v>53</v>
      </c>
      <c r="M48" s="207">
        <f>M26+M39+M47</f>
        <v>19615855.859999999</v>
      </c>
      <c r="N48" s="208"/>
      <c r="O48" s="208"/>
      <c r="P48" s="208"/>
      <c r="Q48" s="209"/>
      <c r="R48" s="208"/>
      <c r="S48" s="208"/>
      <c r="T48" s="208"/>
      <c r="U48" s="210"/>
    </row>
    <row r="53" spans="1:21" ht="18.75">
      <c r="A53" s="377" t="s">
        <v>207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</row>
    <row r="56" spans="1:21">
      <c r="M56" s="115"/>
    </row>
  </sheetData>
  <mergeCells count="84">
    <mergeCell ref="C13:C18"/>
    <mergeCell ref="D13:E14"/>
    <mergeCell ref="A48:H48"/>
    <mergeCell ref="A20:U20"/>
    <mergeCell ref="A40:U40"/>
    <mergeCell ref="C28:C31"/>
    <mergeCell ref="D28:D31"/>
    <mergeCell ref="E28:E31"/>
    <mergeCell ref="T13:T16"/>
    <mergeCell ref="U13:U18"/>
    <mergeCell ref="D15:D18"/>
    <mergeCell ref="E15:E18"/>
    <mergeCell ref="J15:J16"/>
    <mergeCell ref="K15:K16"/>
    <mergeCell ref="M15:M16"/>
    <mergeCell ref="N15:Q15"/>
    <mergeCell ref="G13:G18"/>
    <mergeCell ref="H13:H18"/>
    <mergeCell ref="I13:I16"/>
    <mergeCell ref="J13:K13"/>
    <mergeCell ref="L13:L16"/>
    <mergeCell ref="M13:Q13"/>
    <mergeCell ref="Q6:T6"/>
    <mergeCell ref="A13:A17"/>
    <mergeCell ref="B13:B18"/>
    <mergeCell ref="Q1:T1"/>
    <mergeCell ref="Q2:T2"/>
    <mergeCell ref="Q3:T3"/>
    <mergeCell ref="Q4:T4"/>
    <mergeCell ref="Q5:T5"/>
    <mergeCell ref="F13:F18"/>
    <mergeCell ref="Q7:T7"/>
    <mergeCell ref="D8:M8"/>
    <mergeCell ref="C9:N9"/>
    <mergeCell ref="C10:N10"/>
    <mergeCell ref="C11:N11"/>
    <mergeCell ref="R13:R18"/>
    <mergeCell ref="S13:S16"/>
    <mergeCell ref="A21:U21"/>
    <mergeCell ref="A27:U27"/>
    <mergeCell ref="U28:U31"/>
    <mergeCell ref="A32:L32"/>
    <mergeCell ref="O28:O31"/>
    <mergeCell ref="P28:P31"/>
    <mergeCell ref="Q28:Q31"/>
    <mergeCell ref="R28:R31"/>
    <mergeCell ref="S28:S31"/>
    <mergeCell ref="T28:T31"/>
    <mergeCell ref="I28:I31"/>
    <mergeCell ref="J28:J31"/>
    <mergeCell ref="L28:L31"/>
    <mergeCell ref="M28:M31"/>
    <mergeCell ref="N28:N31"/>
    <mergeCell ref="A26:H26"/>
    <mergeCell ref="K28:K31"/>
    <mergeCell ref="F28:F31"/>
    <mergeCell ref="G28:G31"/>
    <mergeCell ref="H28:H31"/>
    <mergeCell ref="U42:U45"/>
    <mergeCell ref="A41:U41"/>
    <mergeCell ref="A42:A45"/>
    <mergeCell ref="B42:B45"/>
    <mergeCell ref="C42:C45"/>
    <mergeCell ref="D42:D45"/>
    <mergeCell ref="E42:E45"/>
    <mergeCell ref="F42:F45"/>
    <mergeCell ref="G42:G45"/>
    <mergeCell ref="H42:H45"/>
    <mergeCell ref="I42:I45"/>
    <mergeCell ref="J42:J45"/>
    <mergeCell ref="L42:L45"/>
    <mergeCell ref="A47:H47"/>
    <mergeCell ref="Q42:Q45"/>
    <mergeCell ref="A39:H39"/>
    <mergeCell ref="A28:A31"/>
    <mergeCell ref="B28:B31"/>
    <mergeCell ref="R42:R45"/>
    <mergeCell ref="S42:S45"/>
    <mergeCell ref="T42:T45"/>
    <mergeCell ref="P42:P45"/>
    <mergeCell ref="K42:K45"/>
    <mergeCell ref="M42:M45"/>
    <mergeCell ref="N42:N45"/>
    <mergeCell ref="O42:O45"/>
  </mergeCells>
  <pageMargins left="0.25" right="0.25" top="0.28000000000000003" bottom="0.32" header="0.3" footer="0.3"/>
  <pageSetup paperSize="9" scale="51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2017</vt:lpstr>
      <vt:lpstr>Лист2</vt:lpstr>
      <vt:lpstr>Лист3</vt:lpstr>
      <vt:lpstr>2019</vt:lpstr>
      <vt:lpstr>2018</vt:lpstr>
      <vt:lpstr>2020</vt:lpstr>
      <vt:lpstr>2021</vt:lpstr>
      <vt:lpstr>2022</vt:lpstr>
      <vt:lpstr>'2017'!Область_печати</vt:lpstr>
      <vt:lpstr>'2020'!Область_печати</vt:lpstr>
      <vt:lpstr>'2021'!Область_печати</vt:lpstr>
      <vt:lpstr>'2022'!Область_печати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revision>1</cp:revision>
  <cp:lastPrinted>2019-10-31T13:37:59Z</cp:lastPrinted>
  <dcterms:created xsi:type="dcterms:W3CDTF">2016-04-20T11:05:21Z</dcterms:created>
  <dcterms:modified xsi:type="dcterms:W3CDTF">2019-10-31T13:38:02Z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