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РаспределениеДФ!$A$1:$E$18</definedName>
  </definedNames>
  <calcPr calcId="124519"/>
</workbook>
</file>

<file path=xl/calcChain.xml><?xml version="1.0" encoding="utf-8"?>
<calcChain xmlns="http://schemas.openxmlformats.org/spreadsheetml/2006/main">
  <c r="E15" i="1"/>
  <c r="D13"/>
  <c r="B18"/>
  <c r="D14" l="1"/>
  <c r="C14"/>
  <c r="B14" s="1"/>
  <c r="E16"/>
  <c r="B16" s="1"/>
  <c r="D17"/>
  <c r="B17" s="1"/>
  <c r="C16"/>
  <c r="D16"/>
  <c r="E13"/>
  <c r="B15"/>
  <c r="B13" s="1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  <c r="C13" i="1" l="1"/>
</calcChain>
</file>

<file path=xl/sharedStrings.xml><?xml version="1.0" encoding="utf-8"?>
<sst xmlns="http://schemas.openxmlformats.org/spreadsheetml/2006/main" count="59" uniqueCount="51">
  <si>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</si>
  <si>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</si>
  <si>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</si>
  <si>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</si>
  <si>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</si>
  <si>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</si>
  <si>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</si>
  <si>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</si>
  <si>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</si>
  <si>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</si>
  <si>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</si>
  <si>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</si>
  <si>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</si>
  <si>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</si>
  <si>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</si>
  <si>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</si>
  <si>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</si>
  <si>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</si>
  <si>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</si>
  <si>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</si>
  <si>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</si>
  <si>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</si>
  <si>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</si>
  <si>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</si>
  <si>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</si>
  <si>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</si>
  <si>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</si>
  <si>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</si>
  <si>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</si>
  <si>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</si>
  <si>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</si>
  <si>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</si>
  <si>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</si>
  <si>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</si>
  <si>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</si>
  <si>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</si>
  <si>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</si>
  <si>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</si>
  <si>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</si>
  <si>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</si>
  <si>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2019 год</t>
  </si>
  <si>
    <t>Приложение №14</t>
  </si>
  <si>
    <t>в т.ч.за счет остатка акциз на 01.01.2019года</t>
  </si>
  <si>
    <t>в т.ч.за счет остатка акциз на 01.01.2019г. Резерв</t>
  </si>
  <si>
    <t>к решению сессии шестого созыва Собрания депутатов № 49 от 21 декабря 2018года</t>
  </si>
  <si>
    <t>Приложение №10</t>
  </si>
  <si>
    <t>к решению сессии шестого созыва Собрания депутатов № 66 от 22 февраля 2019года</t>
  </si>
  <si>
    <t>Приложение №5</t>
  </si>
  <si>
    <t>к решению сессии шестого созыва Собрания депутатов № 94 от 26 апреля 2019года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</si>
  <si>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</si>
  <si>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к решению сессии шестого созыва Собрания депутатов № 113 от 28 июня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</si>
</sst>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zoomScaleSheetLayoutView="100" workbookViewId="0">
      <selection activeCell="E6" sqref="E6"/>
    </sheetView>
  </sheetViews>
  <sheetFormatPr defaultRowHeight="18.75"/>
  <cols>
    <col min="1" max="1" width="34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E1" s="30" t="s">
        <v>47</v>
      </c>
    </row>
    <row r="2" spans="1:5" ht="45.75">
      <c r="E2" s="31" t="s">
        <v>50</v>
      </c>
    </row>
    <row r="3" spans="1:5">
      <c r="E3" s="30" t="s">
        <v>47</v>
      </c>
    </row>
    <row r="4" spans="1:5" ht="45.75">
      <c r="E4" s="31" t="s">
        <v>48</v>
      </c>
    </row>
    <row r="5" spans="1:5">
      <c r="E5" s="30" t="s">
        <v>45</v>
      </c>
    </row>
    <row r="6" spans="1:5" ht="45.75">
      <c r="E6" s="31" t="s">
        <v>46</v>
      </c>
    </row>
    <row r="7" spans="1:5">
      <c r="A7" s="27"/>
      <c r="B7" s="27"/>
      <c r="C7" s="27"/>
      <c r="D7" s="27"/>
      <c r="E7" s="30" t="s">
        <v>41</v>
      </c>
    </row>
    <row r="8" spans="1:5" ht="45.75" customHeight="1">
      <c r="A8" s="27"/>
      <c r="B8" s="27"/>
      <c r="C8" s="27"/>
      <c r="D8" s="27"/>
      <c r="E8" s="31" t="s">
        <v>44</v>
      </c>
    </row>
    <row r="9" spans="1:5" ht="51.75" customHeight="1">
      <c r="A9" s="36" t="s">
        <v>40</v>
      </c>
      <c r="B9" s="36"/>
      <c r="C9" s="36"/>
      <c r="D9" s="36"/>
      <c r="E9" s="36"/>
    </row>
    <row r="10" spans="1:5" ht="18.75" customHeight="1">
      <c r="A10" s="35" t="s">
        <v>0</v>
      </c>
      <c r="B10" s="35"/>
      <c r="C10" s="37" t="s">
        <v>1</v>
      </c>
      <c r="D10" s="38"/>
      <c r="E10" s="38"/>
    </row>
    <row r="11" spans="1:5" ht="74.25" customHeight="1">
      <c r="A11" s="35"/>
      <c r="B11" s="35"/>
      <c r="C11" s="35" t="s">
        <v>37</v>
      </c>
      <c r="D11" s="35" t="s">
        <v>2</v>
      </c>
      <c r="E11" s="39" t="s">
        <v>38</v>
      </c>
    </row>
    <row r="12" spans="1:5" ht="219" customHeight="1">
      <c r="A12" s="35"/>
      <c r="B12" s="35"/>
      <c r="C12" s="35"/>
      <c r="D12" s="35"/>
      <c r="E12" s="40"/>
    </row>
    <row r="13" spans="1:5" s="8" customFormat="1" ht="34.5" customHeight="1">
      <c r="A13" s="33" t="s">
        <v>3</v>
      </c>
      <c r="B13" s="34">
        <f>B14+B15+B16+B17+B18</f>
        <v>52010552.989999995</v>
      </c>
      <c r="C13" s="34">
        <f>C14+C15+C16+C17</f>
        <v>10192019.800000001</v>
      </c>
      <c r="D13" s="34">
        <f>D14+D15+D16+D17+D18</f>
        <v>22742362.190000001</v>
      </c>
      <c r="E13" s="34">
        <f>E14+E15+E16+E17</f>
        <v>19076171</v>
      </c>
    </row>
    <row r="14" spans="1:5" s="8" customFormat="1" ht="36.75" customHeight="1">
      <c r="A14" s="33" t="s">
        <v>4</v>
      </c>
      <c r="B14" s="34">
        <f>C14+D14+E14</f>
        <v>22554241</v>
      </c>
      <c r="C14" s="34">
        <f>10600621-2158710</f>
        <v>8441911</v>
      </c>
      <c r="D14" s="34">
        <f>11953620+2158710</f>
        <v>14112330</v>
      </c>
      <c r="E14" s="34"/>
    </row>
    <row r="15" spans="1:5" s="8" customFormat="1" ht="36.75" customHeight="1">
      <c r="A15" s="33" t="s">
        <v>39</v>
      </c>
      <c r="B15" s="34">
        <f>C15+D15+E15</f>
        <v>17809171</v>
      </c>
      <c r="C15" s="34"/>
      <c r="D15" s="34"/>
      <c r="E15" s="34">
        <f>1988400+15820771</f>
        <v>17809171</v>
      </c>
    </row>
    <row r="16" spans="1:5" s="8" customFormat="1" ht="51.75" customHeight="1">
      <c r="A16" s="33" t="s">
        <v>42</v>
      </c>
      <c r="B16" s="34">
        <f>C16+D16+E16</f>
        <v>6068021.5800000001</v>
      </c>
      <c r="C16" s="34">
        <f>752736.8+997372</f>
        <v>1750108.8</v>
      </c>
      <c r="D16" s="34">
        <f>2241689.8+35585.88+773637.1</f>
        <v>3050912.78</v>
      </c>
      <c r="E16" s="34">
        <f>295000+972000</f>
        <v>1267000</v>
      </c>
    </row>
    <row r="17" spans="1:5" s="8" customFormat="1" ht="48.75" customHeight="1">
      <c r="A17" s="33" t="s">
        <v>43</v>
      </c>
      <c r="B17" s="34">
        <f>C17+D17+E17</f>
        <v>4563626.29</v>
      </c>
      <c r="C17" s="34"/>
      <c r="D17" s="34">
        <f>7342221.27-35585.88-773637.1-997372-972000</f>
        <v>4563626.29</v>
      </c>
      <c r="E17" s="34"/>
    </row>
    <row r="18" spans="1:5" s="8" customFormat="1" ht="114" customHeight="1">
      <c r="A18" s="33" t="s">
        <v>49</v>
      </c>
      <c r="B18" s="34">
        <f>C18+D18+E18</f>
        <v>1015493.12</v>
      </c>
      <c r="C18" s="28"/>
      <c r="D18" s="28">
        <v>1015493.12</v>
      </c>
      <c r="E18" s="28"/>
    </row>
    <row r="19" spans="1:5" ht="34.5" customHeight="1">
      <c r="A19" s="32"/>
      <c r="B19" s="32"/>
      <c r="C19" s="32"/>
      <c r="D19" s="32"/>
      <c r="E19" s="32"/>
    </row>
    <row r="20" spans="1:5">
      <c r="A20" s="29"/>
      <c r="B20" s="29"/>
      <c r="C20" s="29"/>
      <c r="D20" s="29"/>
      <c r="E20" s="29"/>
    </row>
    <row r="21" spans="1:5">
      <c r="B21" s="17"/>
    </row>
    <row r="22" spans="1:5">
      <c r="B22" s="26"/>
    </row>
  </sheetData>
  <mergeCells count="6">
    <mergeCell ref="C11:C12"/>
    <mergeCell ref="D11:D12"/>
    <mergeCell ref="A9:E9"/>
    <mergeCell ref="A10:B12"/>
    <mergeCell ref="C10:E10"/>
    <mergeCell ref="E11:E12"/>
  </mergeCells>
  <phoneticPr fontId="11" type="noConversion"/>
  <pageMargins left="0.69" right="0" top="0" bottom="0" header="0" footer="0"/>
  <pageSetup paperSize="9" scale="57" orientation="landscape" r:id="rId1"/>
  <rowBreaks count="1" manualBreakCount="1">
    <brk id="1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2019-06-28T11:54:17Z</dcterms:modified>
</cp:coreProperties>
</file>