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РаспределениеДФ!$A$1:$O$15</definedName>
  </definedNames>
  <calcPr calcId="125725"/>
</workbook>
</file>

<file path=xl/calcChain.xml><?xml version="1.0" encoding="utf-8"?>
<calcChain xmlns="http://schemas.openxmlformats.org/spreadsheetml/2006/main">
  <c r="O9" i="1"/>
  <c r="D9" l="1"/>
  <c r="E9"/>
  <c r="F9"/>
  <c r="G9"/>
  <c r="H9"/>
  <c r="I9"/>
  <c r="J9"/>
  <c r="K9"/>
  <c r="L9"/>
  <c r="M9"/>
  <c r="N9"/>
  <c r="B11"/>
  <c r="B12"/>
  <c r="B9" s="1"/>
  <c r="B13"/>
  <c r="B14"/>
  <c r="B15"/>
  <c r="C15"/>
  <c r="B10" l="1"/>
  <c r="C14"/>
  <c r="C13"/>
  <c r="C12"/>
  <c r="C11"/>
  <c r="C10"/>
  <c r="C9" l="1"/>
  <c r="E27" i="2"/>
  <c r="D27"/>
  <c r="D18"/>
  <c r="C18" s="1"/>
  <c r="E25"/>
  <c r="C25" s="1"/>
  <c r="D31"/>
  <c r="C23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D32"/>
  <c r="C8"/>
  <c r="C9"/>
  <c r="C27" l="1"/>
  <c r="C11"/>
  <c r="C3" s="1"/>
  <c r="D13" s="1"/>
  <c r="E32"/>
  <c r="C19"/>
  <c r="C32"/>
  <c r="C31"/>
</calcChain>
</file>

<file path=xl/sharedStrings.xml><?xml version="1.0" encoding="utf-8"?>
<sst xmlns="http://schemas.openxmlformats.org/spreadsheetml/2006/main" count="70" uniqueCount="53">
  <si>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</si>
  <si>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</si>
  <si>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</si>
  <si>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</si>
  <si>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</si>
  <si>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</si>
  <si>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</si>
  <si>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</si>
  <si>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</si>
  <si>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</si>
  <si>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</si>
  <si>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</si>
  <si>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</si>
  <si>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</si>
  <si>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</si>
  <si>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</si>
  <si>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</si>
  <si>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</si>
  <si>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</si>
  <si>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</si>
  <si>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</si>
  <si>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</si>
  <si>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</si>
  <si>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</si>
  <si>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</si>
  <si>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</si>
  <si>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</si>
  <si>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</si>
  <si>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</si>
  <si>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</si>
  <si>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</si>
  <si>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</si>
  <si>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</si>
  <si>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</si>
  <si>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</si>
  <si>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</si>
  <si>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</si>
  <si>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</si>
  <si>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</si>
  <si>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</si>
  <si>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</si>
  <si>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</si>
  <si>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</si>
  <si>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Утверждено</t>
  </si>
  <si>
    <t>Исполнено</t>
  </si>
  <si>
    <t>рублей</t>
  </si>
  <si>
    <t>к решению сессии шестого созыва Собрания депутатов №     от                2021 года</t>
  </si>
  <si>
    <t xml:space="preserve">           Отчет о распределении средств муниципального дорожного фонда  муниципального   образования "Устьянский муниципальный район" по направлениям  за 2020 год</t>
  </si>
  <si>
    <t>в т.ч.за счет остатка акциз на 01.01.2020 года</t>
  </si>
  <si>
    <t xml:space="preserve">в т.ч.за счет остатка акциз на 01.01.2020 г. </t>
  </si>
  <si>
    <t>в т.ч.за счет остатка акциз на 01.01.2020г.софинансирование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</si>
  <si>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</si>
  <si>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Приложение № 9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</si>
</sst>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4" fontId="10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right"/>
    </xf>
    <xf numFmtId="4" fontId="10" fillId="0" borderId="4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3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TANY\_Work_Bud_Tany\&#1054;&#1090;&#1095;&#1077;&#1090;%20&#1086;&#1073;%20&#1080;&#1089;&#1087;&#1086;&#1083;&#1085;&#1077;&#1085;&#1080;&#1080;%202019%20&#1075;&#1086;&#1076;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zoomScaleNormal="100" zoomScaleSheetLayoutView="75" workbookViewId="0">
      <selection activeCell="H6" sqref="H6:I7"/>
    </sheetView>
  </sheetViews>
  <sheetFormatPr defaultColWidth="9.140625" defaultRowHeight="18.75"/>
  <cols>
    <col min="1" max="1" width="28" style="7" customWidth="1"/>
    <col min="2" max="2" width="15.5703125" style="7" customWidth="1"/>
    <col min="3" max="3" width="17.5703125" style="7" customWidth="1"/>
    <col min="4" max="5" width="18.28515625" style="7" customWidth="1"/>
    <col min="6" max="6" width="16" style="7" customWidth="1"/>
    <col min="7" max="7" width="17.5703125" style="7" customWidth="1"/>
    <col min="8" max="8" width="16.7109375" style="7" customWidth="1"/>
    <col min="9" max="9" width="15.85546875" style="7" customWidth="1"/>
    <col min="10" max="10" width="19.28515625" style="7" customWidth="1"/>
    <col min="11" max="11" width="18.140625" style="7" customWidth="1"/>
    <col min="12" max="13" width="16.7109375" style="7" customWidth="1"/>
    <col min="14" max="14" width="16.140625" style="7" customWidth="1"/>
    <col min="15" max="15" width="15.28515625" style="7" customWidth="1"/>
    <col min="16" max="16384" width="9.140625" style="7"/>
  </cols>
  <sheetData>
    <row r="1" spans="1:15">
      <c r="K1" s="54" t="s">
        <v>52</v>
      </c>
      <c r="L1" s="54"/>
      <c r="M1" s="29"/>
    </row>
    <row r="2" spans="1:15" ht="45.75" customHeight="1">
      <c r="K2" s="55" t="s">
        <v>46</v>
      </c>
      <c r="L2" s="55"/>
      <c r="M2" s="30"/>
    </row>
    <row r="3" spans="1:15" ht="23.25" customHeight="1">
      <c r="A3" s="56" t="s">
        <v>47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3.2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6"/>
      <c r="O4" s="46" t="s">
        <v>45</v>
      </c>
    </row>
    <row r="5" spans="1:15" ht="18.75" customHeight="1">
      <c r="A5" s="57" t="s">
        <v>0</v>
      </c>
      <c r="B5" s="57"/>
      <c r="C5" s="58"/>
      <c r="D5" s="53" t="s">
        <v>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74.25" customHeight="1">
      <c r="A6" s="57"/>
      <c r="B6" s="57"/>
      <c r="C6" s="58"/>
      <c r="D6" s="57" t="s">
        <v>37</v>
      </c>
      <c r="E6" s="58"/>
      <c r="F6" s="57" t="s">
        <v>2</v>
      </c>
      <c r="G6" s="58"/>
      <c r="H6" s="59" t="s">
        <v>38</v>
      </c>
      <c r="I6" s="58"/>
      <c r="J6" s="59" t="s">
        <v>41</v>
      </c>
      <c r="K6" s="58"/>
      <c r="L6" s="59" t="s">
        <v>42</v>
      </c>
      <c r="M6" s="58"/>
      <c r="N6" s="49" t="s">
        <v>51</v>
      </c>
      <c r="O6" s="50"/>
    </row>
    <row r="7" spans="1:15" ht="147" customHeight="1">
      <c r="A7" s="57"/>
      <c r="B7" s="57"/>
      <c r="C7" s="58"/>
      <c r="D7" s="57"/>
      <c r="E7" s="58"/>
      <c r="F7" s="57"/>
      <c r="G7" s="58"/>
      <c r="H7" s="59"/>
      <c r="I7" s="58"/>
      <c r="J7" s="58"/>
      <c r="K7" s="58"/>
      <c r="L7" s="58"/>
      <c r="M7" s="58"/>
      <c r="N7" s="51"/>
      <c r="O7" s="52"/>
    </row>
    <row r="8" spans="1:15" ht="21.75" customHeight="1">
      <c r="A8" s="37"/>
      <c r="B8" s="37" t="s">
        <v>43</v>
      </c>
      <c r="C8" s="38" t="s">
        <v>44</v>
      </c>
      <c r="D8" s="37" t="s">
        <v>43</v>
      </c>
      <c r="E8" s="38" t="s">
        <v>44</v>
      </c>
      <c r="F8" s="37" t="s">
        <v>43</v>
      </c>
      <c r="G8" s="38" t="s">
        <v>44</v>
      </c>
      <c r="H8" s="37" t="s">
        <v>43</v>
      </c>
      <c r="I8" s="38" t="s">
        <v>44</v>
      </c>
      <c r="J8" s="37" t="s">
        <v>43</v>
      </c>
      <c r="K8" s="38" t="s">
        <v>44</v>
      </c>
      <c r="L8" s="37" t="s">
        <v>43</v>
      </c>
      <c r="M8" s="38" t="s">
        <v>44</v>
      </c>
      <c r="N8" s="42"/>
      <c r="O8" s="42"/>
    </row>
    <row r="9" spans="1:15" s="8" customFormat="1" ht="30.75" customHeight="1">
      <c r="A9" s="32" t="s">
        <v>3</v>
      </c>
      <c r="B9" s="33">
        <f>B10+B11+B12+B13+B14+B15</f>
        <v>64785175.669999994</v>
      </c>
      <c r="C9" s="33">
        <f t="shared" ref="C9:O9" si="0">C10+C11+C12+C13+C14+C15</f>
        <v>55636243.550000004</v>
      </c>
      <c r="D9" s="33">
        <f t="shared" si="0"/>
        <v>13054527</v>
      </c>
      <c r="E9" s="33">
        <f t="shared" si="0"/>
        <v>10745198.300000001</v>
      </c>
      <c r="F9" s="33">
        <f t="shared" si="0"/>
        <v>19619274.740000002</v>
      </c>
      <c r="G9" s="33">
        <f t="shared" si="0"/>
        <v>17343297.609999999</v>
      </c>
      <c r="H9" s="33">
        <f t="shared" si="0"/>
        <v>26218273.899999999</v>
      </c>
      <c r="I9" s="33">
        <f t="shared" si="0"/>
        <v>26218273.899999999</v>
      </c>
      <c r="J9" s="33">
        <f t="shared" si="0"/>
        <v>471143.16</v>
      </c>
      <c r="K9" s="33">
        <f t="shared" si="0"/>
        <v>471143.16</v>
      </c>
      <c r="L9" s="33">
        <f t="shared" si="0"/>
        <v>858330.58</v>
      </c>
      <c r="M9" s="33">
        <f t="shared" si="0"/>
        <v>858330.58</v>
      </c>
      <c r="N9" s="33">
        <f t="shared" si="0"/>
        <v>4563626.29</v>
      </c>
      <c r="O9" s="33">
        <f t="shared" si="0"/>
        <v>0</v>
      </c>
    </row>
    <row r="10" spans="1:15" s="8" customFormat="1" ht="32.25" customHeight="1">
      <c r="A10" s="32" t="s">
        <v>4</v>
      </c>
      <c r="B10" s="33">
        <f>D10+F10+H10+J10+L10+N10</f>
        <v>26794327.600000001</v>
      </c>
      <c r="C10" s="33">
        <f t="shared" ref="C10:C15" si="1">E10+G10+I10+K10+M10</f>
        <v>22221307.289999999</v>
      </c>
      <c r="D10" s="33">
        <v>7841424</v>
      </c>
      <c r="E10" s="33">
        <v>5532095.2999999998</v>
      </c>
      <c r="F10" s="33">
        <v>18952903.600000001</v>
      </c>
      <c r="G10" s="34">
        <v>16689211.99</v>
      </c>
      <c r="H10" s="34"/>
      <c r="I10" s="34"/>
      <c r="J10" s="34"/>
      <c r="K10" s="34"/>
      <c r="L10" s="33">
        <v>0</v>
      </c>
      <c r="M10" s="33"/>
      <c r="N10" s="43"/>
      <c r="O10" s="43"/>
    </row>
    <row r="11" spans="1:15" s="8" customFormat="1" ht="32.25" customHeight="1">
      <c r="A11" s="32" t="s">
        <v>39</v>
      </c>
      <c r="B11" s="33">
        <f t="shared" ref="B11:B15" si="2">D11+F11+H11+J11+L11+N11</f>
        <v>25935866</v>
      </c>
      <c r="C11" s="33">
        <f t="shared" si="1"/>
        <v>25935866</v>
      </c>
      <c r="D11" s="33"/>
      <c r="E11" s="33"/>
      <c r="F11" s="33"/>
      <c r="G11" s="34"/>
      <c r="H11" s="34">
        <v>25935866</v>
      </c>
      <c r="I11" s="34">
        <v>25935866</v>
      </c>
      <c r="J11" s="34"/>
      <c r="K11" s="34"/>
      <c r="L11" s="33"/>
      <c r="M11" s="33"/>
      <c r="N11" s="43"/>
      <c r="O11" s="43"/>
    </row>
    <row r="12" spans="1:15" s="8" customFormat="1" ht="45.75" customHeight="1">
      <c r="A12" s="32" t="s">
        <v>48</v>
      </c>
      <c r="B12" s="33">
        <f t="shared" si="2"/>
        <v>6316191.0299999993</v>
      </c>
      <c r="C12" s="33">
        <f t="shared" si="1"/>
        <v>1752564.7399999998</v>
      </c>
      <c r="D12" s="33">
        <v>423091</v>
      </c>
      <c r="E12" s="33">
        <v>423091</v>
      </c>
      <c r="F12" s="33"/>
      <c r="G12" s="34"/>
      <c r="H12" s="34"/>
      <c r="I12" s="34"/>
      <c r="J12" s="34">
        <v>471143.16</v>
      </c>
      <c r="K12" s="34">
        <v>471143.16</v>
      </c>
      <c r="L12" s="40">
        <v>858330.58</v>
      </c>
      <c r="M12" s="40">
        <v>858330.58</v>
      </c>
      <c r="N12" s="44">
        <v>4563626.29</v>
      </c>
      <c r="O12" s="48">
        <v>0</v>
      </c>
    </row>
    <row r="13" spans="1:15" s="8" customFormat="1" ht="42.75" customHeight="1">
      <c r="A13" s="32" t="s">
        <v>49</v>
      </c>
      <c r="B13" s="33">
        <f t="shared" si="2"/>
        <v>4655969.2300000004</v>
      </c>
      <c r="C13" s="33">
        <f t="shared" si="1"/>
        <v>4655969.2300000004</v>
      </c>
      <c r="D13" s="33">
        <v>4655969.2300000004</v>
      </c>
      <c r="E13" s="33">
        <v>4655969.2300000004</v>
      </c>
      <c r="F13" s="33"/>
      <c r="G13" s="34"/>
      <c r="H13" s="34"/>
      <c r="I13" s="34"/>
      <c r="J13" s="34"/>
      <c r="K13" s="34"/>
      <c r="L13" s="33"/>
      <c r="M13" s="33"/>
      <c r="N13" s="43"/>
      <c r="O13" s="43"/>
    </row>
    <row r="14" spans="1:15" s="8" customFormat="1" ht="114" customHeight="1">
      <c r="A14" s="32" t="s">
        <v>40</v>
      </c>
      <c r="B14" s="33">
        <f t="shared" si="2"/>
        <v>800413.91</v>
      </c>
      <c r="C14" s="33">
        <f t="shared" si="1"/>
        <v>788128.39</v>
      </c>
      <c r="D14" s="27">
        <v>134042.76999999999</v>
      </c>
      <c r="E14" s="27">
        <v>134042.76999999999</v>
      </c>
      <c r="F14" s="27">
        <v>666371.14</v>
      </c>
      <c r="G14" s="35">
        <v>654085.62</v>
      </c>
      <c r="H14" s="35"/>
      <c r="I14" s="35"/>
      <c r="J14" s="35"/>
      <c r="K14" s="35"/>
      <c r="L14" s="27"/>
      <c r="M14" s="27"/>
      <c r="N14" s="43"/>
      <c r="O14" s="43"/>
    </row>
    <row r="15" spans="1:15" ht="115.5" customHeight="1">
      <c r="A15" s="45" t="s">
        <v>50</v>
      </c>
      <c r="B15" s="33">
        <f t="shared" si="2"/>
        <v>282407.90000000002</v>
      </c>
      <c r="C15" s="33">
        <f t="shared" si="1"/>
        <v>282407.90000000002</v>
      </c>
      <c r="D15" s="31"/>
      <c r="E15" s="31"/>
      <c r="F15" s="31"/>
      <c r="G15" s="36"/>
      <c r="H15" s="47">
        <v>282407.90000000002</v>
      </c>
      <c r="I15" s="47">
        <v>282407.90000000002</v>
      </c>
      <c r="J15" s="36"/>
      <c r="K15" s="36"/>
      <c r="L15" s="41"/>
      <c r="M15" s="31"/>
      <c r="N15" s="42"/>
      <c r="O15" s="42"/>
    </row>
    <row r="16" spans="1: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2:3">
      <c r="B17" s="17"/>
      <c r="C17" s="17"/>
    </row>
    <row r="18" spans="2:3">
      <c r="B18" s="26"/>
      <c r="C18" s="26"/>
    </row>
  </sheetData>
  <mergeCells count="11">
    <mergeCell ref="N6:O7"/>
    <mergeCell ref="D5:O5"/>
    <mergeCell ref="K1:L1"/>
    <mergeCell ref="K2:L2"/>
    <mergeCell ref="A3:M3"/>
    <mergeCell ref="D6:E7"/>
    <mergeCell ref="F6:G7"/>
    <mergeCell ref="J6:K7"/>
    <mergeCell ref="H6:I7"/>
    <mergeCell ref="L6:M7"/>
    <mergeCell ref="A5:C7"/>
  </mergeCells>
  <phoneticPr fontId="11" type="noConversion"/>
  <pageMargins left="0.38" right="0" top="0.62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61" t="s">
        <v>5</v>
      </c>
      <c r="C1" s="61"/>
      <c r="D1" s="61"/>
      <c r="E1" s="61"/>
      <c r="F1" s="61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62" t="s">
        <v>15</v>
      </c>
      <c r="B4" s="62"/>
      <c r="C4" s="62"/>
      <c r="D4" s="62"/>
      <c r="E4" s="62"/>
      <c r="F4" s="62"/>
    </row>
    <row r="5" spans="1:7">
      <c r="A5" s="63" t="s">
        <v>9</v>
      </c>
      <c r="B5" s="65" t="s">
        <v>10</v>
      </c>
      <c r="C5" s="65" t="s">
        <v>3</v>
      </c>
      <c r="D5" s="66" t="s">
        <v>8</v>
      </c>
      <c r="E5" s="66"/>
      <c r="F5" s="67" t="s">
        <v>11</v>
      </c>
    </row>
    <row r="6" spans="1:7" ht="98.25" customHeight="1">
      <c r="A6" s="64"/>
      <c r="B6" s="65"/>
      <c r="C6" s="65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68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60">
        <f>[1]Остатки!$E$5-C3</f>
        <v>2367058.3400000152</v>
      </c>
      <c r="E13" s="60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2021-04-30T06:47:00Z</dcterms:modified>
</cp:coreProperties>
</file>