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9320" windowHeight="9720"/>
  </bookViews>
  <sheets>
    <sheet name="Приложение № 1" sheetId="9" r:id="rId1"/>
  </sheets>
  <definedNames>
    <definedName name="_xlnm.Print_Area" localSheetId="0">'Приложение № 1'!$A$1:$P$67</definedName>
  </definedNames>
  <calcPr calcId="125725"/>
</workbook>
</file>

<file path=xl/calcChain.xml><?xml version="1.0" encoding="utf-8"?>
<calcChain xmlns="http://schemas.openxmlformats.org/spreadsheetml/2006/main">
  <c r="I51" i="9"/>
  <c r="H51"/>
  <c r="G51"/>
  <c r="G55"/>
  <c r="H55"/>
  <c r="I55"/>
  <c r="E58"/>
  <c r="E57"/>
  <c r="E56"/>
  <c r="F55"/>
  <c r="E35"/>
  <c r="E34"/>
  <c r="E33"/>
  <c r="I32"/>
  <c r="H32"/>
  <c r="G32"/>
  <c r="F32"/>
  <c r="F16"/>
  <c r="E23"/>
  <c r="E22"/>
  <c r="E21"/>
  <c r="I20"/>
  <c r="H20"/>
  <c r="G20"/>
  <c r="F20"/>
  <c r="E54"/>
  <c r="E55" l="1"/>
  <c r="E20"/>
  <c r="E32"/>
  <c r="E31"/>
  <c r="E30"/>
  <c r="E29"/>
  <c r="I28"/>
  <c r="H28"/>
  <c r="G28"/>
  <c r="F28"/>
  <c r="E62"/>
  <c r="F46"/>
  <c r="E49"/>
  <c r="E27"/>
  <c r="E26"/>
  <c r="E25"/>
  <c r="I24"/>
  <c r="H24"/>
  <c r="G24"/>
  <c r="F24"/>
  <c r="F66" s="1"/>
  <c r="P47"/>
  <c r="E47"/>
  <c r="I46"/>
  <c r="H46"/>
  <c r="G46"/>
  <c r="E53"/>
  <c r="E52"/>
  <c r="F51"/>
  <c r="E45"/>
  <c r="E19"/>
  <c r="H68"/>
  <c r="H59"/>
  <c r="H42"/>
  <c r="H16"/>
  <c r="G68"/>
  <c r="G59"/>
  <c r="G42"/>
  <c r="G16"/>
  <c r="E44"/>
  <c r="P43"/>
  <c r="E43"/>
  <c r="I42"/>
  <c r="F42"/>
  <c r="E18"/>
  <c r="E17"/>
  <c r="I16"/>
  <c r="E60"/>
  <c r="E61"/>
  <c r="I59"/>
  <c r="F59"/>
  <c r="E41"/>
  <c r="E68" s="1"/>
  <c r="I68"/>
  <c r="F68"/>
  <c r="F63" l="1"/>
  <c r="G66"/>
  <c r="E66" s="1"/>
  <c r="E63" s="1"/>
  <c r="G63"/>
  <c r="I66"/>
  <c r="I63" s="1"/>
  <c r="H66"/>
  <c r="H63" s="1"/>
  <c r="E59"/>
  <c r="E28"/>
  <c r="E51"/>
  <c r="E46"/>
  <c r="E24"/>
  <c r="E42"/>
  <c r="E16"/>
</calcChain>
</file>

<file path=xl/comments1.xml><?xml version="1.0" encoding="utf-8"?>
<comments xmlns="http://schemas.openxmlformats.org/spreadsheetml/2006/main">
  <authors>
    <author>nameX</author>
  </authors>
  <commentList>
    <comment ref="G58" authorId="0">
      <text>
        <r>
          <rPr>
            <b/>
            <sz val="9"/>
            <color indexed="81"/>
            <rFont val="Tahoma"/>
            <family val="2"/>
            <charset val="204"/>
          </rPr>
          <t>nameX:</t>
        </r>
        <r>
          <rPr>
            <sz val="9"/>
            <color indexed="81"/>
            <rFont val="Tahoma"/>
            <family val="2"/>
            <charset val="204"/>
          </rPr>
          <t xml:space="preserve">
8 д/с * 19000 руб.</t>
        </r>
      </text>
    </comment>
    <comment ref="H58" authorId="0">
      <text>
        <r>
          <rPr>
            <b/>
            <sz val="9"/>
            <color indexed="81"/>
            <rFont val="Tahoma"/>
            <family val="2"/>
            <charset val="204"/>
          </rPr>
          <t>nameX:</t>
        </r>
        <r>
          <rPr>
            <sz val="9"/>
            <color indexed="81"/>
            <rFont val="Tahoma"/>
            <family val="2"/>
            <charset val="204"/>
          </rPr>
          <t xml:space="preserve">
9 д/с * 19000 руб.</t>
        </r>
      </text>
    </comment>
    <comment ref="I58" authorId="0">
      <text>
        <r>
          <rPr>
            <b/>
            <sz val="9"/>
            <color indexed="81"/>
            <rFont val="Tahoma"/>
            <family val="2"/>
            <charset val="204"/>
          </rPr>
          <t>nameX:</t>
        </r>
        <r>
          <rPr>
            <sz val="9"/>
            <color indexed="81"/>
            <rFont val="Tahoma"/>
            <family val="2"/>
            <charset val="204"/>
          </rPr>
          <t xml:space="preserve">
9 д/с * 19000</t>
        </r>
      </text>
    </comment>
  </commentList>
</comments>
</file>

<file path=xl/sharedStrings.xml><?xml version="1.0" encoding="utf-8"?>
<sst xmlns="http://schemas.openxmlformats.org/spreadsheetml/2006/main" count="113" uniqueCount="59">
  <si>
    <t>ПЕРЕЧЕНЬ</t>
  </si>
  <si>
    <t xml:space="preserve">программных мероприятий муниципальной программы </t>
  </si>
  <si>
    <t>№ п/п</t>
  </si>
  <si>
    <t>Муниципальный заказчик (соисполнитель)</t>
  </si>
  <si>
    <t>Источники финансирования</t>
  </si>
  <si>
    <t>Объемы финансирования,  руб.</t>
  </si>
  <si>
    <t>Ожидаемые результаты</t>
  </si>
  <si>
    <t>всего</t>
  </si>
  <si>
    <t>в том числе по годам</t>
  </si>
  <si>
    <t xml:space="preserve"> Всего, в т.ч</t>
  </si>
  <si>
    <t>1.1.</t>
  </si>
  <si>
    <t>ФБ</t>
  </si>
  <si>
    <t>ОБ</t>
  </si>
  <si>
    <t>РБ</t>
  </si>
  <si>
    <t>1.2.</t>
  </si>
  <si>
    <t>Всего, в т.ч.</t>
  </si>
  <si>
    <t xml:space="preserve"> Всего, в т.ч.</t>
  </si>
  <si>
    <t>2.1.</t>
  </si>
  <si>
    <t>2.2.</t>
  </si>
  <si>
    <t>ВСЕГО на реализацию Программы</t>
  </si>
  <si>
    <t>Наименование  мероприятия</t>
  </si>
  <si>
    <t>Наименование   мероприятия</t>
  </si>
  <si>
    <t>внебюджетные источники</t>
  </si>
  <si>
    <t>Цель муниципальной программы: Сокращение количества дорожно-транспортных происшествий с пострадавшими</t>
  </si>
  <si>
    <t>Задача 1. Предупреждение опасного поведения детей дошкольного и школьного возраста, участников дорожного движения</t>
  </si>
  <si>
    <t>Задача 2. Создание комплексной системы профилактики ДТП в целях формирования у участников дорожного движения стереотипа законопослушного поведения и негативного отношения к правонарушениям в сфере дорожного движения, реализация программы правового воспитания участников дорожного движения, культуры их поведения</t>
  </si>
  <si>
    <t>3.1.</t>
  </si>
  <si>
    <t>Приобретение мультимедийного интерактивного комплекса ПДД  "Главная дорога"</t>
  </si>
  <si>
    <t xml:space="preserve">Управление образования  </t>
  </si>
  <si>
    <t>Приобретение сигнальных светоотражающих жилетов с надписью "Родительский патруль"</t>
  </si>
  <si>
    <t>1.3.</t>
  </si>
  <si>
    <t>Приобретение технических средств для осуществления деятельности народных дружин</t>
  </si>
  <si>
    <t>Приобретение для дошкольных образовательных организаций оборудования, позволяющего в игровой форме формировать навыки безопасного поведения на дороге.</t>
  </si>
  <si>
    <t xml:space="preserve">администрация МО "Устьянский муниципальный район" </t>
  </si>
  <si>
    <t>3.2.</t>
  </si>
  <si>
    <t>Печатные издания</t>
  </si>
  <si>
    <t>1.4.</t>
  </si>
  <si>
    <t>Приобретение антивандальных ящиков для установки камер видеофиксации</t>
  </si>
  <si>
    <t>Приобретение информационных банеров, знаков с социальной рекламой по БДД</t>
  </si>
  <si>
    <t>Проведение соревнований, игр, конкурсов творческих работ среди детей по безопасности дорожного движения (районные соревнования «Безопасное колесо»)</t>
  </si>
  <si>
    <t>Управление образования</t>
  </si>
  <si>
    <t>«Формирование законопослушного поведения
участников дорожного движения в Устьянском районе»</t>
  </si>
  <si>
    <t>Металлические конструкции для размещения социальной рекламы</t>
  </si>
  <si>
    <t>Задача 3. Совершенствование системы профилактики детского дорожно-транспортного травматизма, формирование у детей  навыков безопасного поведения на дорогах</t>
  </si>
  <si>
    <t>1.5.</t>
  </si>
  <si>
    <t>БП</t>
  </si>
  <si>
    <t xml:space="preserve">Обеспечить три общеобразовательных учреждения мультимидийным интерактивным комплексом ПДД  "Главная дорога" </t>
  </si>
  <si>
    <t>Обеспечить дошкольные и образовательные учреждения буклетами по теме "Безопасность дорожного движения" (100 шт. в год)</t>
  </si>
  <si>
    <t xml:space="preserve">Приложение № 3
к муниципальной программе
«Формирование законопослушного поведения
 участников дорожного движения 
в Устьянском районе»
</t>
  </si>
  <si>
    <t>3.3.</t>
  </si>
  <si>
    <t>Создание условий для вовлечения обучающихся в муниципальных образовательных организациях в деятельность по профилактике дорожно- транспортного травматизма в рамках федерального проекта «Безопасность дорожного движения» национального проекта «Безопасные и качественные автомобильные дороги»</t>
  </si>
  <si>
    <t>Установить 6 металлических конструкций для размещения социальной рекламы</t>
  </si>
  <si>
    <t>Установить 6 баннеров с социальной рекламой</t>
  </si>
  <si>
    <t>Обеспечить спецодеждой и средствами связи 5 членов народной дружины</t>
  </si>
  <si>
    <t>Приобретение 6 шт. магнитно-маркерных досок, 22 дорожных знака  «Движение на велосипеде запрещено», 28  жилетов со светоотражающими элементами, обмундирование родительский патруль.</t>
  </si>
  <si>
    <t xml:space="preserve">Обеспечить светоотражающими жилетами деятельность "Родительский патруль" (0 шт.) </t>
  </si>
  <si>
    <t xml:space="preserve">Установить 0 антивандальных ящиков для установки камер видеофиксации            </t>
  </si>
  <si>
    <t>Проведение  мероприятий в районном соревновании "Безопасное колесо"</t>
  </si>
  <si>
    <t>Обеспечить  дошкольные образовательные организации комплектами оборудования, позволяющего в игровой форме формировать навыки безопасного поведения на дороге.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</si>
</sst>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2" fillId="0" borderId="0" xfId="0" applyFont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3" borderId="0" xfId="0" applyFill="1"/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vertical="top" wrapText="1"/>
    </xf>
    <xf numFmtId="0" fontId="7" fillId="0" borderId="0" xfId="0" applyFont="1"/>
    <xf numFmtId="4" fontId="8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5" fillId="2" borderId="4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4" fontId="8" fillId="2" borderId="2" xfId="0" applyNumberFormat="1" applyFont="1" applyFill="1" applyBorder="1" applyAlignment="1">
      <alignment horizontal="center"/>
    </xf>
    <xf numFmtId="4" fontId="8" fillId="2" borderId="5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4" fontId="8" fillId="2" borderId="10" xfId="0" applyNumberFormat="1" applyFont="1" applyFill="1" applyBorder="1" applyAlignment="1">
      <alignment horizontal="center"/>
    </xf>
    <xf numFmtId="4" fontId="9" fillId="2" borderId="2" xfId="0" applyNumberFormat="1" applyFont="1" applyFill="1" applyBorder="1" applyAlignment="1">
      <alignment horizontal="center"/>
    </xf>
    <xf numFmtId="0" fontId="10" fillId="2" borderId="9" xfId="0" applyFont="1" applyFill="1" applyBorder="1" applyAlignment="1">
      <alignment vertical="center" wrapText="1"/>
    </xf>
    <xf numFmtId="4" fontId="8" fillId="2" borderId="10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/>
    </xf>
    <xf numFmtId="4" fontId="8" fillId="2" borderId="4" xfId="0" applyNumberFormat="1" applyFont="1" applyFill="1" applyBorder="1" applyAlignment="1">
      <alignment horizontal="center" vertical="center"/>
    </xf>
    <xf numFmtId="4" fontId="9" fillId="2" borderId="10" xfId="0" applyNumberFormat="1" applyFont="1" applyFill="1" applyBorder="1" applyAlignment="1">
      <alignment horizontal="center"/>
    </xf>
    <xf numFmtId="4" fontId="8" fillId="2" borderId="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top" wrapText="1"/>
    </xf>
    <xf numFmtId="0" fontId="0" fillId="0" borderId="33" xfId="0" applyBorder="1" applyAlignment="1">
      <alignment horizontal="center" vertical="center"/>
    </xf>
    <xf numFmtId="0" fontId="10" fillId="2" borderId="12" xfId="0" applyFont="1" applyFill="1" applyBorder="1" applyAlignment="1">
      <alignment vertical="center" wrapText="1"/>
    </xf>
    <xf numFmtId="0" fontId="11" fillId="0" borderId="34" xfId="0" applyFont="1" applyBorder="1"/>
    <xf numFmtId="0" fontId="4" fillId="0" borderId="0" xfId="0" applyFont="1" applyBorder="1" applyAlignment="1">
      <alignment horizontal="center"/>
    </xf>
    <xf numFmtId="0" fontId="5" fillId="2" borderId="39" xfId="0" applyFont="1" applyFill="1" applyBorder="1" applyAlignment="1">
      <alignment vertical="top" wrapText="1"/>
    </xf>
    <xf numFmtId="0" fontId="5" fillId="2" borderId="12" xfId="0" applyFont="1" applyFill="1" applyBorder="1" applyAlignment="1">
      <alignment vertical="top" wrapText="1"/>
    </xf>
    <xf numFmtId="0" fontId="15" fillId="2" borderId="38" xfId="0" applyFont="1" applyFill="1" applyBorder="1" applyAlignment="1">
      <alignment vertical="top" wrapText="1"/>
    </xf>
    <xf numFmtId="0" fontId="5" fillId="2" borderId="34" xfId="0" applyFont="1" applyFill="1" applyBorder="1" applyAlignment="1">
      <alignment vertical="top" wrapText="1"/>
    </xf>
    <xf numFmtId="0" fontId="5" fillId="2" borderId="2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center" wrapText="1"/>
    </xf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/>
    </xf>
    <xf numFmtId="0" fontId="20" fillId="0" borderId="0" xfId="0" applyFont="1" applyAlignment="1">
      <alignment wrapText="1"/>
    </xf>
    <xf numFmtId="0" fontId="0" fillId="0" borderId="0" xfId="0"/>
    <xf numFmtId="0" fontId="5" fillId="2" borderId="2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11" fillId="0" borderId="44" xfId="0" applyFont="1" applyBorder="1"/>
    <xf numFmtId="0" fontId="15" fillId="2" borderId="45" xfId="0" applyFont="1" applyFill="1" applyBorder="1" applyAlignment="1">
      <alignment vertical="top" wrapText="1"/>
    </xf>
    <xf numFmtId="4" fontId="8" fillId="2" borderId="6" xfId="0" applyNumberFormat="1" applyFont="1" applyFill="1" applyBorder="1" applyAlignment="1">
      <alignment horizontal="center"/>
    </xf>
    <xf numFmtId="0" fontId="5" fillId="2" borderId="44" xfId="0" applyFont="1" applyFill="1" applyBorder="1" applyAlignment="1">
      <alignment vertical="top" wrapText="1"/>
    </xf>
    <xf numFmtId="4" fontId="8" fillId="2" borderId="52" xfId="0" applyNumberFormat="1" applyFont="1" applyFill="1" applyBorder="1" applyAlignment="1">
      <alignment horizontal="center"/>
    </xf>
    <xf numFmtId="4" fontId="9" fillId="2" borderId="17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4" fontId="9" fillId="2" borderId="53" xfId="0" applyNumberFormat="1" applyFont="1" applyFill="1" applyBorder="1" applyAlignment="1">
      <alignment horizontal="center"/>
    </xf>
    <xf numFmtId="4" fontId="8" fillId="2" borderId="11" xfId="0" applyNumberFormat="1" applyFont="1" applyFill="1" applyBorder="1" applyAlignment="1">
      <alignment horizontal="center"/>
    </xf>
    <xf numFmtId="4" fontId="9" fillId="2" borderId="8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top" wrapText="1"/>
    </xf>
    <xf numFmtId="0" fontId="10" fillId="2" borderId="39" xfId="0" applyFont="1" applyFill="1" applyBorder="1" applyAlignment="1">
      <alignment vertical="center" wrapText="1"/>
    </xf>
    <xf numFmtId="0" fontId="0" fillId="0" borderId="3" xfId="0" applyBorder="1"/>
    <xf numFmtId="0" fontId="0" fillId="0" borderId="2" xfId="0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" fontId="11" fillId="0" borderId="4" xfId="0" applyNumberFormat="1" applyFont="1" applyBorder="1"/>
    <xf numFmtId="4" fontId="9" fillId="2" borderId="1" xfId="0" applyNumberFormat="1" applyFont="1" applyFill="1" applyBorder="1" applyAlignment="1">
      <alignment horizontal="center" vertical="center"/>
    </xf>
    <xf numFmtId="0" fontId="11" fillId="2" borderId="4" xfId="0" applyFont="1" applyFill="1" applyBorder="1"/>
    <xf numFmtId="4" fontId="9" fillId="2" borderId="2" xfId="0" applyNumberFormat="1" applyFont="1" applyFill="1" applyBorder="1" applyAlignment="1">
      <alignment horizontal="center" vertical="center"/>
    </xf>
    <xf numFmtId="4" fontId="8" fillId="2" borderId="61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61" xfId="0" applyNumberFormat="1" applyFont="1" applyFill="1" applyBorder="1" applyAlignment="1">
      <alignment horizontal="center"/>
    </xf>
    <xf numFmtId="0" fontId="0" fillId="0" borderId="0" xfId="0" applyBorder="1"/>
    <xf numFmtId="4" fontId="9" fillId="2" borderId="0" xfId="0" applyNumberFormat="1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19" xfId="0" applyFont="1" applyFill="1" applyBorder="1" applyAlignment="1">
      <alignment horizont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top" wrapText="1"/>
    </xf>
    <xf numFmtId="0" fontId="14" fillId="2" borderId="58" xfId="0" applyFont="1" applyFill="1" applyBorder="1" applyAlignment="1">
      <alignment horizontal="center" vertical="top" wrapText="1"/>
    </xf>
    <xf numFmtId="0" fontId="14" fillId="2" borderId="59" xfId="0" applyFont="1" applyFill="1" applyBorder="1" applyAlignment="1">
      <alignment horizontal="center" vertical="top" wrapText="1"/>
    </xf>
    <xf numFmtId="0" fontId="3" fillId="2" borderId="40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0" fillId="0" borderId="0" xfId="0"/>
    <xf numFmtId="0" fontId="12" fillId="2" borderId="43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0" fontId="12" fillId="2" borderId="50" xfId="0" applyFont="1" applyFill="1" applyBorder="1" applyAlignment="1">
      <alignment horizontal="center" vertical="top" wrapText="1"/>
    </xf>
    <xf numFmtId="0" fontId="12" fillId="2" borderId="12" xfId="0" applyFont="1" applyFill="1" applyBorder="1" applyAlignment="1">
      <alignment horizontal="center" vertical="top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12" fillId="2" borderId="60" xfId="0" applyFont="1" applyFill="1" applyBorder="1" applyAlignment="1">
      <alignment horizontal="center" vertical="top" wrapText="1"/>
    </xf>
    <xf numFmtId="0" fontId="12" fillId="2" borderId="49" xfId="0" applyFont="1" applyFill="1" applyBorder="1" applyAlignment="1">
      <alignment horizontal="center" vertical="top" wrapText="1"/>
    </xf>
    <xf numFmtId="0" fontId="12" fillId="2" borderId="37" xfId="0" applyFont="1" applyFill="1" applyBorder="1" applyAlignment="1">
      <alignment horizontal="center" vertical="top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18" xfId="0" applyFont="1" applyBorder="1" applyAlignment="1">
      <alignment horizontal="center" wrapText="1"/>
    </xf>
    <xf numFmtId="0" fontId="12" fillId="2" borderId="18" xfId="0" applyFont="1" applyFill="1" applyBorder="1" applyAlignment="1">
      <alignment horizontal="center" vertical="top" wrapText="1"/>
    </xf>
    <xf numFmtId="0" fontId="20" fillId="0" borderId="20" xfId="0" applyFont="1" applyBorder="1" applyAlignment="1">
      <alignment horizontal="center" wrapText="1"/>
    </xf>
    <xf numFmtId="0" fontId="20" fillId="0" borderId="22" xfId="0" applyFont="1" applyBorder="1" applyAlignment="1">
      <alignment horizontal="center" wrapText="1"/>
    </xf>
    <xf numFmtId="0" fontId="20" fillId="0" borderId="26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top" wrapText="1"/>
    </xf>
    <xf numFmtId="0" fontId="12" fillId="2" borderId="21" xfId="0" applyFont="1" applyFill="1" applyBorder="1" applyAlignment="1">
      <alignment horizontal="center" vertical="top" wrapText="1"/>
    </xf>
    <xf numFmtId="0" fontId="12" fillId="2" borderId="30" xfId="0" applyFont="1" applyFill="1" applyBorder="1" applyAlignment="1">
      <alignment horizontal="center" vertical="top" wrapText="1"/>
    </xf>
    <xf numFmtId="0" fontId="14" fillId="2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P69"/>
  <sheetViews>
    <sheetView tabSelected="1" view="pageBreakPreview" zoomScale="82" zoomScaleSheetLayoutView="82" workbookViewId="0">
      <selection activeCell="I63" sqref="I63"/>
    </sheetView>
  </sheetViews>
  <sheetFormatPr defaultRowHeight="15"/>
  <cols>
    <col min="1" max="1" width="6.42578125" customWidth="1"/>
    <col min="2" max="2" width="31.42578125" style="4" customWidth="1"/>
    <col min="3" max="3" width="27.42578125" style="4" customWidth="1"/>
    <col min="4" max="4" width="21.42578125" customWidth="1"/>
    <col min="5" max="5" width="16.85546875" customWidth="1"/>
    <col min="6" max="6" width="15.140625" customWidth="1"/>
    <col min="7" max="9" width="15.140625" style="2" customWidth="1"/>
    <col min="10" max="10" width="24.7109375" style="5" customWidth="1"/>
    <col min="12" max="12" width="13.85546875" bestFit="1" customWidth="1"/>
    <col min="13" max="13" width="14.85546875" customWidth="1"/>
    <col min="16" max="16" width="12.140625" bestFit="1" customWidth="1"/>
  </cols>
  <sheetData>
    <row r="1" spans="1:16" ht="55.5" customHeight="1">
      <c r="D1" s="8"/>
      <c r="E1" s="8"/>
      <c r="F1" s="8"/>
      <c r="G1" s="147" t="s">
        <v>48</v>
      </c>
      <c r="H1" s="148"/>
      <c r="I1" s="148"/>
      <c r="J1" s="148"/>
    </row>
    <row r="2" spans="1:16" ht="15" customHeight="1">
      <c r="D2" s="8"/>
      <c r="E2" s="8"/>
      <c r="F2" s="8"/>
      <c r="G2" s="148"/>
      <c r="H2" s="148"/>
      <c r="I2" s="148"/>
      <c r="J2" s="148"/>
    </row>
    <row r="3" spans="1:16" ht="15" customHeight="1">
      <c r="D3" s="8"/>
      <c r="E3" s="8"/>
      <c r="F3" s="8"/>
      <c r="G3" s="148"/>
      <c r="H3" s="148"/>
      <c r="I3" s="148"/>
      <c r="J3" s="148"/>
    </row>
    <row r="4" spans="1:16" ht="15.75" customHeight="1" thickBot="1">
      <c r="D4" s="8"/>
      <c r="E4" s="8"/>
      <c r="F4" s="8"/>
      <c r="G4" s="148"/>
      <c r="H4" s="148"/>
      <c r="I4" s="148"/>
      <c r="J4" s="148"/>
    </row>
    <row r="5" spans="1:16" ht="15" hidden="1" customHeight="1" thickBot="1">
      <c r="D5" s="31"/>
      <c r="E5" s="31"/>
      <c r="F5" s="31"/>
      <c r="G5" s="32"/>
      <c r="H5" s="32"/>
      <c r="I5" s="32"/>
      <c r="J5" s="39"/>
    </row>
    <row r="6" spans="1:16" ht="18.75">
      <c r="A6" s="166" t="s">
        <v>0</v>
      </c>
      <c r="B6" s="167"/>
      <c r="C6" s="167"/>
      <c r="D6" s="167"/>
      <c r="E6" s="167"/>
      <c r="F6" s="167"/>
      <c r="G6" s="167"/>
      <c r="H6" s="167"/>
      <c r="I6" s="167"/>
      <c r="J6" s="168"/>
    </row>
    <row r="7" spans="1:16" ht="18.75">
      <c r="A7" s="169" t="s">
        <v>1</v>
      </c>
      <c r="B7" s="170"/>
      <c r="C7" s="170"/>
      <c r="D7" s="170"/>
      <c r="E7" s="170"/>
      <c r="F7" s="170"/>
      <c r="G7" s="170"/>
      <c r="H7" s="170"/>
      <c r="I7" s="170"/>
      <c r="J7" s="171"/>
    </row>
    <row r="8" spans="1:16" ht="38.25" customHeight="1">
      <c r="A8" s="172" t="s">
        <v>41</v>
      </c>
      <c r="B8" s="170"/>
      <c r="C8" s="170"/>
      <c r="D8" s="170"/>
      <c r="E8" s="170"/>
      <c r="F8" s="170"/>
      <c r="G8" s="170"/>
      <c r="H8" s="170"/>
      <c r="I8" s="170"/>
      <c r="J8" s="171"/>
    </row>
    <row r="9" spans="1:16" ht="13.5" customHeight="1">
      <c r="A9" s="173" t="s">
        <v>2</v>
      </c>
      <c r="B9" s="101" t="s">
        <v>20</v>
      </c>
      <c r="C9" s="98" t="s">
        <v>3</v>
      </c>
      <c r="D9" s="99" t="s">
        <v>4</v>
      </c>
      <c r="E9" s="99" t="s">
        <v>5</v>
      </c>
      <c r="F9" s="99"/>
      <c r="G9" s="99"/>
      <c r="H9" s="99"/>
      <c r="I9" s="99"/>
      <c r="J9" s="100" t="s">
        <v>6</v>
      </c>
    </row>
    <row r="10" spans="1:16">
      <c r="A10" s="173"/>
      <c r="B10" s="102"/>
      <c r="C10" s="98"/>
      <c r="D10" s="99"/>
      <c r="E10" s="99" t="s">
        <v>7</v>
      </c>
      <c r="F10" s="99" t="s">
        <v>8</v>
      </c>
      <c r="G10" s="99"/>
      <c r="H10" s="99"/>
      <c r="I10" s="99"/>
      <c r="J10" s="100"/>
      <c r="L10" s="89"/>
      <c r="M10" s="89"/>
      <c r="N10" s="89"/>
      <c r="O10" s="89"/>
      <c r="P10" s="89"/>
    </row>
    <row r="11" spans="1:16">
      <c r="A11" s="173"/>
      <c r="B11" s="103"/>
      <c r="C11" s="98"/>
      <c r="D11" s="99"/>
      <c r="E11" s="99"/>
      <c r="F11" s="22">
        <v>2020</v>
      </c>
      <c r="G11" s="45">
        <v>2021</v>
      </c>
      <c r="H11" s="45">
        <v>2022</v>
      </c>
      <c r="I11" s="22">
        <v>2023</v>
      </c>
      <c r="J11" s="100"/>
      <c r="L11" s="89"/>
      <c r="M11" s="89"/>
      <c r="N11" s="89"/>
      <c r="O11" s="89"/>
      <c r="P11" s="89"/>
    </row>
    <row r="12" spans="1:16" ht="15.75">
      <c r="A12" s="33">
        <v>1</v>
      </c>
      <c r="B12" s="21">
        <v>2</v>
      </c>
      <c r="C12" s="21">
        <v>3</v>
      </c>
      <c r="D12" s="3">
        <v>4</v>
      </c>
      <c r="E12" s="3">
        <v>5</v>
      </c>
      <c r="F12" s="3">
        <v>6</v>
      </c>
      <c r="G12" s="3">
        <v>7</v>
      </c>
      <c r="H12" s="3">
        <v>7</v>
      </c>
      <c r="I12" s="3">
        <v>7</v>
      </c>
      <c r="J12" s="34">
        <v>11</v>
      </c>
      <c r="L12" s="90"/>
      <c r="M12" s="90"/>
      <c r="N12" s="90"/>
      <c r="O12" s="89"/>
      <c r="P12" s="89"/>
    </row>
    <row r="13" spans="1:16" ht="20.25" customHeight="1">
      <c r="A13" s="91" t="s">
        <v>23</v>
      </c>
      <c r="B13" s="92"/>
      <c r="C13" s="92"/>
      <c r="D13" s="93"/>
      <c r="E13" s="93"/>
      <c r="F13" s="93"/>
      <c r="G13" s="93"/>
      <c r="H13" s="93"/>
      <c r="I13" s="93"/>
      <c r="J13" s="94"/>
      <c r="L13" s="89"/>
      <c r="M13" s="89"/>
      <c r="N13" s="89"/>
      <c r="O13" s="89"/>
      <c r="P13" s="89"/>
    </row>
    <row r="14" spans="1:16" ht="20.25" customHeight="1" thickBot="1">
      <c r="A14" s="91" t="s">
        <v>24</v>
      </c>
      <c r="B14" s="92"/>
      <c r="C14" s="92"/>
      <c r="D14" s="93"/>
      <c r="E14" s="93"/>
      <c r="F14" s="93"/>
      <c r="G14" s="93"/>
      <c r="H14" s="93"/>
      <c r="I14" s="93"/>
      <c r="J14" s="94"/>
      <c r="L14" s="89"/>
      <c r="M14" s="89"/>
      <c r="N14" s="89"/>
      <c r="O14" s="89"/>
      <c r="P14" s="89"/>
    </row>
    <row r="15" spans="1:16" ht="23.25" hidden="1" customHeight="1" thickBot="1">
      <c r="A15" s="44"/>
      <c r="B15" s="53"/>
      <c r="C15" s="54"/>
      <c r="D15" s="55" t="s">
        <v>22</v>
      </c>
      <c r="E15" s="49"/>
      <c r="F15" s="49"/>
      <c r="G15" s="49"/>
      <c r="H15" s="49"/>
      <c r="I15" s="49"/>
      <c r="J15" s="52"/>
      <c r="L15" s="89"/>
      <c r="M15" s="89"/>
      <c r="N15" s="89"/>
      <c r="O15" s="89"/>
      <c r="P15" s="89"/>
    </row>
    <row r="16" spans="1:16" ht="23.25" customHeight="1" thickBot="1">
      <c r="A16" s="104" t="s">
        <v>10</v>
      </c>
      <c r="B16" s="107" t="s">
        <v>29</v>
      </c>
      <c r="C16" s="110" t="s">
        <v>40</v>
      </c>
      <c r="D16" s="42" t="s">
        <v>9</v>
      </c>
      <c r="E16" s="23">
        <f>E19+E18+E17</f>
        <v>0</v>
      </c>
      <c r="F16" s="23">
        <f>F17+F18+F19</f>
        <v>0</v>
      </c>
      <c r="G16" s="23">
        <f>G17+G18+G19</f>
        <v>0</v>
      </c>
      <c r="H16" s="23">
        <f>H17+H18+H19</f>
        <v>0</v>
      </c>
      <c r="I16" s="59">
        <f>I17+I18+I19</f>
        <v>0</v>
      </c>
      <c r="J16" s="95" t="s">
        <v>55</v>
      </c>
      <c r="L16" s="89"/>
      <c r="M16" s="89"/>
      <c r="N16" s="89"/>
      <c r="O16" s="89"/>
      <c r="P16" s="89"/>
    </row>
    <row r="17" spans="1:10" ht="23.25" customHeight="1">
      <c r="A17" s="105"/>
      <c r="B17" s="108"/>
      <c r="C17" s="111"/>
      <c r="D17" s="40" t="s">
        <v>11</v>
      </c>
      <c r="E17" s="18">
        <f t="shared" ref="E17:E18" si="0">F17+I17</f>
        <v>0</v>
      </c>
      <c r="F17" s="24">
        <v>0</v>
      </c>
      <c r="G17" s="24">
        <v>0</v>
      </c>
      <c r="H17" s="24">
        <v>0</v>
      </c>
      <c r="I17" s="60">
        <v>0</v>
      </c>
      <c r="J17" s="96"/>
    </row>
    <row r="18" spans="1:10" ht="23.25" customHeight="1">
      <c r="A18" s="105"/>
      <c r="B18" s="108"/>
      <c r="C18" s="111"/>
      <c r="D18" s="41" t="s">
        <v>12</v>
      </c>
      <c r="E18" s="11">
        <f t="shared" si="0"/>
        <v>0</v>
      </c>
      <c r="F18" s="12">
        <v>0</v>
      </c>
      <c r="G18" s="12">
        <v>0</v>
      </c>
      <c r="H18" s="12">
        <v>0</v>
      </c>
      <c r="I18" s="61">
        <v>0</v>
      </c>
      <c r="J18" s="96"/>
    </row>
    <row r="19" spans="1:10" ht="28.5" customHeight="1" thickBot="1">
      <c r="A19" s="106"/>
      <c r="B19" s="109"/>
      <c r="C19" s="112"/>
      <c r="D19" s="43" t="s">
        <v>13</v>
      </c>
      <c r="E19" s="19">
        <f>F19+G19+H19+I19</f>
        <v>0</v>
      </c>
      <c r="F19" s="20">
        <v>0</v>
      </c>
      <c r="G19" s="20">
        <v>0</v>
      </c>
      <c r="H19" s="20">
        <v>0</v>
      </c>
      <c r="I19" s="62">
        <v>0</v>
      </c>
      <c r="J19" s="97"/>
    </row>
    <row r="20" spans="1:10" s="51" customFormat="1" ht="23.25" customHeight="1" thickBot="1">
      <c r="A20" s="95" t="s">
        <v>14</v>
      </c>
      <c r="B20" s="163" t="s">
        <v>35</v>
      </c>
      <c r="C20" s="163" t="s">
        <v>40</v>
      </c>
      <c r="D20" s="56" t="s">
        <v>9</v>
      </c>
      <c r="E20" s="57">
        <f>E23+E22+E21</f>
        <v>3000</v>
      </c>
      <c r="F20" s="57">
        <f>F21+F22+F23</f>
        <v>0</v>
      </c>
      <c r="G20" s="57">
        <f>G21+G22+G23</f>
        <v>1000</v>
      </c>
      <c r="H20" s="57">
        <f>H21+H22+H23</f>
        <v>1000</v>
      </c>
      <c r="I20" s="63">
        <f>I21+I22+I23</f>
        <v>1000</v>
      </c>
      <c r="J20" s="95" t="s">
        <v>47</v>
      </c>
    </row>
    <row r="21" spans="1:10" s="51" customFormat="1" ht="23.25" customHeight="1">
      <c r="A21" s="96"/>
      <c r="B21" s="164"/>
      <c r="C21" s="164"/>
      <c r="D21" s="40" t="s">
        <v>11</v>
      </c>
      <c r="E21" s="18">
        <f t="shared" ref="E21:E22" si="1">F21+I21</f>
        <v>0</v>
      </c>
      <c r="F21" s="24">
        <v>0</v>
      </c>
      <c r="G21" s="24">
        <v>0</v>
      </c>
      <c r="H21" s="24">
        <v>0</v>
      </c>
      <c r="I21" s="60">
        <v>0</v>
      </c>
      <c r="J21" s="96"/>
    </row>
    <row r="22" spans="1:10" s="51" customFormat="1" ht="23.25" customHeight="1">
      <c r="A22" s="96"/>
      <c r="B22" s="164"/>
      <c r="C22" s="164"/>
      <c r="D22" s="41" t="s">
        <v>12</v>
      </c>
      <c r="E22" s="11">
        <f t="shared" si="1"/>
        <v>0</v>
      </c>
      <c r="F22" s="12">
        <v>0</v>
      </c>
      <c r="G22" s="12">
        <v>0</v>
      </c>
      <c r="H22" s="12">
        <v>0</v>
      </c>
      <c r="I22" s="61">
        <v>0</v>
      </c>
      <c r="J22" s="96"/>
    </row>
    <row r="23" spans="1:10" s="51" customFormat="1" ht="28.5" customHeight="1" thickBot="1">
      <c r="A23" s="97"/>
      <c r="B23" s="165"/>
      <c r="C23" s="165"/>
      <c r="D23" s="58" t="s">
        <v>13</v>
      </c>
      <c r="E23" s="49">
        <f>F23+G23+H23+I23</f>
        <v>3000</v>
      </c>
      <c r="F23" s="27">
        <v>0</v>
      </c>
      <c r="G23" s="27">
        <v>1000</v>
      </c>
      <c r="H23" s="27">
        <v>1000</v>
      </c>
      <c r="I23" s="64">
        <v>1000</v>
      </c>
      <c r="J23" s="97"/>
    </row>
    <row r="24" spans="1:10" ht="23.25" customHeight="1" thickBot="1">
      <c r="A24" s="95" t="s">
        <v>30</v>
      </c>
      <c r="B24" s="163" t="s">
        <v>42</v>
      </c>
      <c r="C24" s="163" t="s">
        <v>33</v>
      </c>
      <c r="D24" s="42" t="s">
        <v>9</v>
      </c>
      <c r="E24" s="23">
        <f>E27+E26+E25</f>
        <v>90000</v>
      </c>
      <c r="F24" s="23">
        <f>F25+F26+F27</f>
        <v>0</v>
      </c>
      <c r="G24" s="23">
        <f>G25+G26+G27</f>
        <v>30000</v>
      </c>
      <c r="H24" s="23">
        <f>H25+H26+H27</f>
        <v>30000</v>
      </c>
      <c r="I24" s="59">
        <f>I25+I26+I27</f>
        <v>30000</v>
      </c>
      <c r="J24" s="95" t="s">
        <v>51</v>
      </c>
    </row>
    <row r="25" spans="1:10" ht="23.25" customHeight="1">
      <c r="A25" s="96"/>
      <c r="B25" s="164"/>
      <c r="C25" s="164"/>
      <c r="D25" s="40" t="s">
        <v>11</v>
      </c>
      <c r="E25" s="18">
        <f t="shared" ref="E25:E26" si="2">F25+I25</f>
        <v>0</v>
      </c>
      <c r="F25" s="24">
        <v>0</v>
      </c>
      <c r="G25" s="24">
        <v>0</v>
      </c>
      <c r="H25" s="24">
        <v>0</v>
      </c>
      <c r="I25" s="60">
        <v>0</v>
      </c>
      <c r="J25" s="96"/>
    </row>
    <row r="26" spans="1:10" ht="23.25" customHeight="1">
      <c r="A26" s="96"/>
      <c r="B26" s="164"/>
      <c r="C26" s="164"/>
      <c r="D26" s="41" t="s">
        <v>12</v>
      </c>
      <c r="E26" s="11">
        <f t="shared" si="2"/>
        <v>0</v>
      </c>
      <c r="F26" s="12">
        <v>0</v>
      </c>
      <c r="G26" s="12">
        <v>0</v>
      </c>
      <c r="H26" s="12">
        <v>0</v>
      </c>
      <c r="I26" s="61">
        <v>0</v>
      </c>
      <c r="J26" s="96"/>
    </row>
    <row r="27" spans="1:10" ht="28.5" customHeight="1" thickBot="1">
      <c r="A27" s="97"/>
      <c r="B27" s="165"/>
      <c r="C27" s="165"/>
      <c r="D27" s="43" t="s">
        <v>13</v>
      </c>
      <c r="E27" s="19">
        <f>F27+G27+H27+I27</f>
        <v>90000</v>
      </c>
      <c r="F27" s="20">
        <v>0</v>
      </c>
      <c r="G27" s="20">
        <v>30000</v>
      </c>
      <c r="H27" s="20">
        <v>30000</v>
      </c>
      <c r="I27" s="62">
        <v>30000</v>
      </c>
      <c r="J27" s="97"/>
    </row>
    <row r="28" spans="1:10" s="47" customFormat="1" ht="23.25" customHeight="1" thickBot="1">
      <c r="A28" s="95" t="s">
        <v>36</v>
      </c>
      <c r="B28" s="163" t="s">
        <v>38</v>
      </c>
      <c r="C28" s="163" t="s">
        <v>33</v>
      </c>
      <c r="D28" s="56" t="s">
        <v>9</v>
      </c>
      <c r="E28" s="57">
        <f>E31+E30+E29</f>
        <v>42000</v>
      </c>
      <c r="F28" s="57">
        <f>F29+F30+F31</f>
        <v>0</v>
      </c>
      <c r="G28" s="57">
        <f>G29+G30+G31</f>
        <v>14000</v>
      </c>
      <c r="H28" s="57">
        <f>H29+H30+H31</f>
        <v>14000</v>
      </c>
      <c r="I28" s="63">
        <f>I29+I30+I31</f>
        <v>14000</v>
      </c>
      <c r="J28" s="95" t="s">
        <v>52</v>
      </c>
    </row>
    <row r="29" spans="1:10" s="47" customFormat="1" ht="23.25" customHeight="1">
      <c r="A29" s="96"/>
      <c r="B29" s="164"/>
      <c r="C29" s="164"/>
      <c r="D29" s="40" t="s">
        <v>11</v>
      </c>
      <c r="E29" s="18">
        <f t="shared" ref="E29:E30" si="3">F29+I29</f>
        <v>0</v>
      </c>
      <c r="F29" s="24">
        <v>0</v>
      </c>
      <c r="G29" s="24">
        <v>0</v>
      </c>
      <c r="H29" s="24">
        <v>0</v>
      </c>
      <c r="I29" s="60">
        <v>0</v>
      </c>
      <c r="J29" s="96"/>
    </row>
    <row r="30" spans="1:10" s="47" customFormat="1" ht="23.25" customHeight="1">
      <c r="A30" s="96"/>
      <c r="B30" s="164"/>
      <c r="C30" s="164"/>
      <c r="D30" s="41" t="s">
        <v>12</v>
      </c>
      <c r="E30" s="11">
        <f t="shared" si="3"/>
        <v>0</v>
      </c>
      <c r="F30" s="12">
        <v>0</v>
      </c>
      <c r="G30" s="12">
        <v>0</v>
      </c>
      <c r="H30" s="12">
        <v>0</v>
      </c>
      <c r="I30" s="61">
        <v>0</v>
      </c>
      <c r="J30" s="96"/>
    </row>
    <row r="31" spans="1:10" s="47" customFormat="1" ht="28.5" customHeight="1" thickBot="1">
      <c r="A31" s="97"/>
      <c r="B31" s="165"/>
      <c r="C31" s="165"/>
      <c r="D31" s="58" t="s">
        <v>13</v>
      </c>
      <c r="E31" s="49">
        <f>F31+G31+H31+I31</f>
        <v>42000</v>
      </c>
      <c r="F31" s="27">
        <v>0</v>
      </c>
      <c r="G31" s="27">
        <v>14000</v>
      </c>
      <c r="H31" s="27">
        <v>14000</v>
      </c>
      <c r="I31" s="64">
        <v>14000</v>
      </c>
      <c r="J31" s="97"/>
    </row>
    <row r="32" spans="1:10" s="65" customFormat="1" ht="23.25" customHeight="1" thickBot="1">
      <c r="A32" s="95" t="s">
        <v>44</v>
      </c>
      <c r="B32" s="163" t="s">
        <v>37</v>
      </c>
      <c r="C32" s="163" t="s">
        <v>33</v>
      </c>
      <c r="D32" s="42" t="s">
        <v>9</v>
      </c>
      <c r="E32" s="23">
        <f>E35+E34+E33</f>
        <v>0</v>
      </c>
      <c r="F32" s="23">
        <f>F33+F34+F35</f>
        <v>0</v>
      </c>
      <c r="G32" s="23">
        <f>G33+G34+G35</f>
        <v>0</v>
      </c>
      <c r="H32" s="23">
        <f>H33+H34+H35</f>
        <v>0</v>
      </c>
      <c r="I32" s="59">
        <f>I33+I34+I35</f>
        <v>0</v>
      </c>
      <c r="J32" s="95" t="s">
        <v>56</v>
      </c>
    </row>
    <row r="33" spans="1:16" s="65" customFormat="1" ht="23.25" customHeight="1">
      <c r="A33" s="96"/>
      <c r="B33" s="164"/>
      <c r="C33" s="164"/>
      <c r="D33" s="40" t="s">
        <v>11</v>
      </c>
      <c r="E33" s="18">
        <f t="shared" ref="E33:E34" si="4">F33+I33</f>
        <v>0</v>
      </c>
      <c r="F33" s="24">
        <v>0</v>
      </c>
      <c r="G33" s="24">
        <v>0</v>
      </c>
      <c r="H33" s="24">
        <v>0</v>
      </c>
      <c r="I33" s="60">
        <v>0</v>
      </c>
      <c r="J33" s="96"/>
    </row>
    <row r="34" spans="1:16" s="65" customFormat="1" ht="23.25" customHeight="1">
      <c r="A34" s="96"/>
      <c r="B34" s="164"/>
      <c r="C34" s="164"/>
      <c r="D34" s="41" t="s">
        <v>12</v>
      </c>
      <c r="E34" s="11">
        <f t="shared" si="4"/>
        <v>0</v>
      </c>
      <c r="F34" s="12">
        <v>0</v>
      </c>
      <c r="G34" s="12">
        <v>0</v>
      </c>
      <c r="H34" s="12">
        <v>0</v>
      </c>
      <c r="I34" s="61">
        <v>0</v>
      </c>
      <c r="J34" s="96"/>
    </row>
    <row r="35" spans="1:16" s="65" customFormat="1" ht="24.75" customHeight="1" thickBot="1">
      <c r="A35" s="97"/>
      <c r="B35" s="165"/>
      <c r="C35" s="165"/>
      <c r="D35" s="43" t="s">
        <v>13</v>
      </c>
      <c r="E35" s="19">
        <f>F35+G35+H35+I35</f>
        <v>0</v>
      </c>
      <c r="F35" s="20">
        <v>0</v>
      </c>
      <c r="G35" s="20">
        <v>0</v>
      </c>
      <c r="H35" s="20">
        <v>0</v>
      </c>
      <c r="I35" s="62">
        <v>0</v>
      </c>
      <c r="J35" s="97"/>
    </row>
    <row r="36" spans="1:16" ht="39" customHeight="1" thickBot="1">
      <c r="A36" s="185" t="s">
        <v>25</v>
      </c>
      <c r="B36" s="129"/>
      <c r="C36" s="129"/>
      <c r="D36" s="129"/>
      <c r="E36" s="129"/>
      <c r="F36" s="129"/>
      <c r="G36" s="129"/>
      <c r="H36" s="129"/>
      <c r="I36" s="129"/>
      <c r="J36" s="130"/>
    </row>
    <row r="37" spans="1:16" ht="13.5" customHeight="1">
      <c r="A37" s="182" t="s">
        <v>2</v>
      </c>
      <c r="B37" s="157" t="s">
        <v>21</v>
      </c>
      <c r="C37" s="157" t="s">
        <v>3</v>
      </c>
      <c r="D37" s="158" t="s">
        <v>4</v>
      </c>
      <c r="E37" s="160" t="s">
        <v>5</v>
      </c>
      <c r="F37" s="161"/>
      <c r="G37" s="161"/>
      <c r="H37" s="161"/>
      <c r="I37" s="162"/>
      <c r="J37" s="149" t="s">
        <v>6</v>
      </c>
    </row>
    <row r="38" spans="1:16" ht="15.75" customHeight="1">
      <c r="A38" s="183"/>
      <c r="B38" s="102"/>
      <c r="C38" s="102"/>
      <c r="D38" s="159"/>
      <c r="E38" s="152" t="s">
        <v>7</v>
      </c>
      <c r="F38" s="154" t="s">
        <v>8</v>
      </c>
      <c r="G38" s="155"/>
      <c r="H38" s="155"/>
      <c r="I38" s="156"/>
      <c r="J38" s="150"/>
    </row>
    <row r="39" spans="1:16" ht="15.75" customHeight="1">
      <c r="A39" s="184"/>
      <c r="B39" s="103"/>
      <c r="C39" s="103"/>
      <c r="D39" s="153"/>
      <c r="E39" s="153"/>
      <c r="F39" s="68">
        <v>2020</v>
      </c>
      <c r="G39" s="68">
        <v>2021</v>
      </c>
      <c r="H39" s="68">
        <v>2022</v>
      </c>
      <c r="I39" s="68">
        <v>2023</v>
      </c>
      <c r="J39" s="151"/>
    </row>
    <row r="40" spans="1:16" s="10" customFormat="1" ht="12" customHeight="1">
      <c r="A40" s="35">
        <v>1</v>
      </c>
      <c r="B40" s="48">
        <v>2</v>
      </c>
      <c r="C40" s="48">
        <v>3</v>
      </c>
      <c r="D40" s="71">
        <v>4</v>
      </c>
      <c r="E40" s="71">
        <v>5</v>
      </c>
      <c r="F40" s="71">
        <v>6</v>
      </c>
      <c r="G40" s="71">
        <v>7</v>
      </c>
      <c r="H40" s="71">
        <v>7</v>
      </c>
      <c r="I40" s="71">
        <v>7</v>
      </c>
      <c r="J40" s="73">
        <v>11</v>
      </c>
    </row>
    <row r="41" spans="1:16" ht="0.75" customHeight="1" thickBot="1">
      <c r="A41" s="74"/>
      <c r="B41" s="67"/>
      <c r="C41" s="72"/>
      <c r="D41" s="84" t="s">
        <v>22</v>
      </c>
      <c r="E41" s="28" t="e">
        <f>F41+I41+#REF!</f>
        <v>#REF!</v>
      </c>
      <c r="F41" s="28">
        <v>0</v>
      </c>
      <c r="G41" s="28">
        <v>0</v>
      </c>
      <c r="H41" s="28">
        <v>0</v>
      </c>
      <c r="I41" s="28">
        <v>0</v>
      </c>
      <c r="J41" s="69"/>
    </row>
    <row r="42" spans="1:16" s="2" customFormat="1" ht="23.25" customHeight="1" thickBot="1">
      <c r="A42" s="178" t="s">
        <v>17</v>
      </c>
      <c r="B42" s="134" t="s">
        <v>27</v>
      </c>
      <c r="C42" s="177" t="s">
        <v>28</v>
      </c>
      <c r="D42" s="25" t="s">
        <v>16</v>
      </c>
      <c r="E42" s="26">
        <f>E45+E44+E43</f>
        <v>0</v>
      </c>
      <c r="F42" s="26">
        <f>F43+F44+F45</f>
        <v>0</v>
      </c>
      <c r="G42" s="26">
        <f>G43+G44+G45</f>
        <v>0</v>
      </c>
      <c r="H42" s="26">
        <f>H43+H44+H45</f>
        <v>0</v>
      </c>
      <c r="I42" s="86">
        <f>I43+I44+I45</f>
        <v>0</v>
      </c>
      <c r="J42" s="145" t="s">
        <v>46</v>
      </c>
    </row>
    <row r="43" spans="1:16" s="2" customFormat="1" ht="23.25" customHeight="1">
      <c r="A43" s="179"/>
      <c r="B43" s="135"/>
      <c r="C43" s="135"/>
      <c r="D43" s="17" t="s">
        <v>11</v>
      </c>
      <c r="E43" s="14">
        <f t="shared" ref="E43:E44" si="5">F43+I43</f>
        <v>0</v>
      </c>
      <c r="F43" s="85">
        <v>0</v>
      </c>
      <c r="G43" s="85">
        <v>0</v>
      </c>
      <c r="H43" s="85">
        <v>0</v>
      </c>
      <c r="I43" s="85">
        <v>0</v>
      </c>
      <c r="J43" s="141"/>
      <c r="P43" s="15">
        <f>I41+98408</f>
        <v>98408</v>
      </c>
    </row>
    <row r="44" spans="1:16" s="2" customFormat="1" ht="23.25" customHeight="1">
      <c r="A44" s="179"/>
      <c r="B44" s="135"/>
      <c r="C44" s="135"/>
      <c r="D44" s="9" t="s">
        <v>12</v>
      </c>
      <c r="E44" s="13">
        <f t="shared" si="5"/>
        <v>0</v>
      </c>
      <c r="F44" s="83">
        <v>0</v>
      </c>
      <c r="G44" s="83">
        <v>0</v>
      </c>
      <c r="H44" s="83">
        <v>0</v>
      </c>
      <c r="I44" s="83">
        <v>0</v>
      </c>
      <c r="J44" s="141"/>
    </row>
    <row r="45" spans="1:16" s="2" customFormat="1" ht="23.25" customHeight="1" thickBot="1">
      <c r="A45" s="181"/>
      <c r="B45" s="143"/>
      <c r="C45" s="143"/>
      <c r="D45" s="16" t="s">
        <v>13</v>
      </c>
      <c r="E45" s="28">
        <f>F45+G45+H45+I45</f>
        <v>0</v>
      </c>
      <c r="F45" s="87">
        <v>0</v>
      </c>
      <c r="G45" s="87">
        <v>0</v>
      </c>
      <c r="H45" s="87">
        <v>0</v>
      </c>
      <c r="I45" s="87">
        <v>0</v>
      </c>
      <c r="J45" s="146"/>
    </row>
    <row r="46" spans="1:16" s="2" customFormat="1" ht="24.75" customHeight="1" thickBot="1">
      <c r="A46" s="178" t="s">
        <v>18</v>
      </c>
      <c r="B46" s="134" t="s">
        <v>31</v>
      </c>
      <c r="C46" s="177" t="s">
        <v>33</v>
      </c>
      <c r="D46" s="25" t="s">
        <v>16</v>
      </c>
      <c r="E46" s="26">
        <f>E47+E48+E49</f>
        <v>54000</v>
      </c>
      <c r="F46" s="26">
        <f>F47+F48+F49</f>
        <v>0</v>
      </c>
      <c r="G46" s="26">
        <f>G47+G48+G49</f>
        <v>18000</v>
      </c>
      <c r="H46" s="26">
        <f>H47+H48+H49</f>
        <v>18000</v>
      </c>
      <c r="I46" s="86">
        <f>I47+I48+I49</f>
        <v>18000</v>
      </c>
      <c r="J46" s="174" t="s">
        <v>53</v>
      </c>
      <c r="K46" s="50"/>
    </row>
    <row r="47" spans="1:16" s="2" customFormat="1" ht="21" customHeight="1">
      <c r="A47" s="179"/>
      <c r="B47" s="135"/>
      <c r="C47" s="135"/>
      <c r="D47" s="17" t="s">
        <v>11</v>
      </c>
      <c r="E47" s="14">
        <f>F47+I47</f>
        <v>0</v>
      </c>
      <c r="F47" s="24">
        <v>0</v>
      </c>
      <c r="G47" s="18">
        <v>0</v>
      </c>
      <c r="H47" s="18">
        <v>0</v>
      </c>
      <c r="I47" s="18">
        <v>0</v>
      </c>
      <c r="J47" s="175"/>
      <c r="K47" s="50"/>
      <c r="P47" s="15">
        <f>I41+98408</f>
        <v>98408</v>
      </c>
    </row>
    <row r="48" spans="1:16" s="2" customFormat="1" ht="18" customHeight="1">
      <c r="A48" s="179"/>
      <c r="B48" s="135"/>
      <c r="C48" s="135"/>
      <c r="D48" s="9" t="s">
        <v>12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75"/>
      <c r="K48" s="50"/>
    </row>
    <row r="49" spans="1:13" s="2" customFormat="1" ht="23.25" customHeight="1" thickBot="1">
      <c r="A49" s="180"/>
      <c r="B49" s="136"/>
      <c r="C49" s="136"/>
      <c r="D49" s="75" t="s">
        <v>13</v>
      </c>
      <c r="E49" s="30">
        <f>F49+G49+H49+I49</f>
        <v>54000</v>
      </c>
      <c r="F49" s="20">
        <v>0</v>
      </c>
      <c r="G49" s="20">
        <v>18000</v>
      </c>
      <c r="H49" s="20">
        <v>18000</v>
      </c>
      <c r="I49" s="20">
        <v>18000</v>
      </c>
      <c r="J49" s="176"/>
      <c r="K49" s="50"/>
    </row>
    <row r="50" spans="1:13" ht="26.25" customHeight="1" thickBot="1">
      <c r="A50" s="128" t="s">
        <v>43</v>
      </c>
      <c r="B50" s="129"/>
      <c r="C50" s="129"/>
      <c r="D50" s="129"/>
      <c r="E50" s="129"/>
      <c r="F50" s="129"/>
      <c r="G50" s="129"/>
      <c r="H50" s="129"/>
      <c r="I50" s="129"/>
      <c r="J50" s="130"/>
    </row>
    <row r="51" spans="1:13" s="7" customFormat="1" ht="25.5" customHeight="1" thickBot="1">
      <c r="A51" s="82" t="s">
        <v>26</v>
      </c>
      <c r="B51" s="131" t="s">
        <v>39</v>
      </c>
      <c r="C51" s="125" t="s">
        <v>40</v>
      </c>
      <c r="D51" s="25" t="s">
        <v>16</v>
      </c>
      <c r="E51" s="26">
        <f>F51+G51+H51+I51</f>
        <v>0</v>
      </c>
      <c r="F51" s="29">
        <f>F52+F53+F54</f>
        <v>0</v>
      </c>
      <c r="G51" s="29">
        <f>G54</f>
        <v>0</v>
      </c>
      <c r="H51" s="29">
        <f>H54</f>
        <v>0</v>
      </c>
      <c r="I51" s="88">
        <f>I54</f>
        <v>0</v>
      </c>
      <c r="J51" s="139" t="s">
        <v>57</v>
      </c>
      <c r="K51" s="2"/>
      <c r="L51" s="2"/>
      <c r="M51" s="2"/>
    </row>
    <row r="52" spans="1:13" s="7" customFormat="1" ht="24" customHeight="1">
      <c r="A52" s="77"/>
      <c r="B52" s="132"/>
      <c r="C52" s="126"/>
      <c r="D52" s="17" t="s">
        <v>11</v>
      </c>
      <c r="E52" s="14">
        <f t="shared" ref="E52:E61" si="6">F52+I52</f>
        <v>0</v>
      </c>
      <c r="F52" s="24">
        <v>0</v>
      </c>
      <c r="G52" s="24">
        <v>0</v>
      </c>
      <c r="H52" s="24">
        <v>0</v>
      </c>
      <c r="I52" s="24">
        <v>0</v>
      </c>
      <c r="J52" s="114"/>
      <c r="K52" s="2"/>
      <c r="L52" s="2"/>
      <c r="M52" s="2"/>
    </row>
    <row r="53" spans="1:13" s="7" customFormat="1" ht="21.75" customHeight="1">
      <c r="A53" s="77"/>
      <c r="B53" s="132"/>
      <c r="C53" s="126"/>
      <c r="D53" s="9" t="s">
        <v>12</v>
      </c>
      <c r="E53" s="13">
        <f t="shared" si="6"/>
        <v>0</v>
      </c>
      <c r="F53" s="12">
        <v>0</v>
      </c>
      <c r="G53" s="12">
        <v>0</v>
      </c>
      <c r="H53" s="12">
        <v>0</v>
      </c>
      <c r="I53" s="12">
        <v>0</v>
      </c>
      <c r="J53" s="114"/>
      <c r="K53" s="2"/>
      <c r="L53" s="2"/>
      <c r="M53" s="2"/>
    </row>
    <row r="54" spans="1:13" s="7" customFormat="1" ht="26.25" customHeight="1" thickBot="1">
      <c r="A54" s="78"/>
      <c r="B54" s="133"/>
      <c r="C54" s="127"/>
      <c r="D54" s="16" t="s">
        <v>13</v>
      </c>
      <c r="E54" s="28">
        <f>F54+G54+H54+I54</f>
        <v>0</v>
      </c>
      <c r="F54" s="27">
        <v>0</v>
      </c>
      <c r="G54" s="27">
        <v>0</v>
      </c>
      <c r="H54" s="27">
        <v>0</v>
      </c>
      <c r="I54" s="27">
        <v>0</v>
      </c>
      <c r="J54" s="115"/>
      <c r="K54" s="2"/>
      <c r="L54" s="2"/>
      <c r="M54" s="2"/>
    </row>
    <row r="55" spans="1:13" s="7" customFormat="1" ht="22.5" customHeight="1" thickBot="1">
      <c r="A55" s="81" t="s">
        <v>34</v>
      </c>
      <c r="B55" s="134" t="s">
        <v>32</v>
      </c>
      <c r="C55" s="144" t="s">
        <v>40</v>
      </c>
      <c r="D55" s="25" t="s">
        <v>16</v>
      </c>
      <c r="E55" s="26">
        <f>F55+G55+H55+I55</f>
        <v>0</v>
      </c>
      <c r="F55" s="29">
        <f>F56+F57+F58</f>
        <v>0</v>
      </c>
      <c r="G55" s="29">
        <f>G56+G57+G58</f>
        <v>0</v>
      </c>
      <c r="H55" s="29">
        <f>H56+H57+H58</f>
        <v>0</v>
      </c>
      <c r="I55" s="88">
        <f>I56+I57+I58</f>
        <v>0</v>
      </c>
      <c r="J55" s="145" t="s">
        <v>58</v>
      </c>
      <c r="K55" s="2"/>
      <c r="L55" s="2"/>
      <c r="M55" s="2"/>
    </row>
    <row r="56" spans="1:13" s="7" customFormat="1" ht="23.25" customHeight="1">
      <c r="A56" s="79"/>
      <c r="B56" s="135"/>
      <c r="C56" s="126"/>
      <c r="D56" s="17" t="s">
        <v>11</v>
      </c>
      <c r="E56" s="14">
        <f t="shared" ref="E56:E57" si="7">F56+I56</f>
        <v>0</v>
      </c>
      <c r="F56" s="24">
        <v>0</v>
      </c>
      <c r="G56" s="24">
        <v>0</v>
      </c>
      <c r="H56" s="24">
        <v>0</v>
      </c>
      <c r="I56" s="24">
        <v>0</v>
      </c>
      <c r="J56" s="141"/>
      <c r="K56" s="2"/>
      <c r="L56" s="2"/>
      <c r="M56" s="2"/>
    </row>
    <row r="57" spans="1:13" s="7" customFormat="1" ht="24.75" customHeight="1">
      <c r="A57" s="79"/>
      <c r="B57" s="135"/>
      <c r="C57" s="126"/>
      <c r="D57" s="9" t="s">
        <v>12</v>
      </c>
      <c r="E57" s="13">
        <f t="shared" si="7"/>
        <v>0</v>
      </c>
      <c r="F57" s="12">
        <v>0</v>
      </c>
      <c r="G57" s="12">
        <v>0</v>
      </c>
      <c r="H57" s="12">
        <v>0</v>
      </c>
      <c r="I57" s="12">
        <v>0</v>
      </c>
      <c r="J57" s="141"/>
      <c r="K57" s="2"/>
      <c r="L57" s="2"/>
      <c r="M57" s="2"/>
    </row>
    <row r="58" spans="1:13" s="7" customFormat="1" ht="24.75" customHeight="1">
      <c r="A58" s="80"/>
      <c r="B58" s="143"/>
      <c r="C58" s="127"/>
      <c r="D58" s="9" t="s">
        <v>13</v>
      </c>
      <c r="E58" s="13">
        <f>F58+G58+H58+I58</f>
        <v>0</v>
      </c>
      <c r="F58" s="12">
        <v>0</v>
      </c>
      <c r="G58" s="12">
        <v>0</v>
      </c>
      <c r="H58" s="12">
        <v>0</v>
      </c>
      <c r="I58" s="12">
        <v>0</v>
      </c>
      <c r="J58" s="146"/>
      <c r="K58" s="2"/>
      <c r="L58" s="2"/>
      <c r="M58" s="2"/>
    </row>
    <row r="59" spans="1:13" s="7" customFormat="1" ht="22.5" customHeight="1">
      <c r="A59" s="79" t="s">
        <v>49</v>
      </c>
      <c r="B59" s="134" t="s">
        <v>50</v>
      </c>
      <c r="C59" s="137" t="s">
        <v>40</v>
      </c>
      <c r="D59" s="70" t="s">
        <v>16</v>
      </c>
      <c r="E59" s="13">
        <f>F59+G59+H59+I59</f>
        <v>100000</v>
      </c>
      <c r="F59" s="12">
        <f>F60+F61+F62</f>
        <v>100000</v>
      </c>
      <c r="G59" s="12">
        <f>G60+G61+G62</f>
        <v>0</v>
      </c>
      <c r="H59" s="12">
        <f>H60+H61+H62</f>
        <v>0</v>
      </c>
      <c r="I59" s="12">
        <f>I60+I61+I62</f>
        <v>0</v>
      </c>
      <c r="J59" s="140" t="s">
        <v>54</v>
      </c>
      <c r="K59" s="2"/>
      <c r="L59" s="2"/>
      <c r="M59" s="2"/>
    </row>
    <row r="60" spans="1:13" s="7" customFormat="1" ht="26.25" customHeight="1">
      <c r="A60" s="79"/>
      <c r="B60" s="135"/>
      <c r="C60" s="126"/>
      <c r="D60" s="9" t="s">
        <v>11</v>
      </c>
      <c r="E60" s="13">
        <f t="shared" si="6"/>
        <v>0</v>
      </c>
      <c r="F60" s="12">
        <v>0</v>
      </c>
      <c r="G60" s="12">
        <v>0</v>
      </c>
      <c r="H60" s="12">
        <v>0</v>
      </c>
      <c r="I60" s="12">
        <v>0</v>
      </c>
      <c r="J60" s="141"/>
      <c r="K60" s="2"/>
      <c r="L60" s="2"/>
      <c r="M60" s="2"/>
    </row>
    <row r="61" spans="1:13" s="7" customFormat="1" ht="22.5" customHeight="1">
      <c r="A61" s="80"/>
      <c r="B61" s="135"/>
      <c r="C61" s="126"/>
      <c r="D61" s="9" t="s">
        <v>12</v>
      </c>
      <c r="E61" s="13">
        <f t="shared" si="6"/>
        <v>0</v>
      </c>
      <c r="F61" s="12">
        <v>0</v>
      </c>
      <c r="G61" s="12">
        <v>0</v>
      </c>
      <c r="H61" s="12">
        <v>0</v>
      </c>
      <c r="I61" s="12">
        <v>0</v>
      </c>
      <c r="J61" s="141"/>
      <c r="K61" s="2"/>
      <c r="L61" s="2"/>
      <c r="M61" s="2"/>
    </row>
    <row r="62" spans="1:13" s="7" customFormat="1" ht="25.5" customHeight="1" thickBot="1">
      <c r="A62" s="46"/>
      <c r="B62" s="136"/>
      <c r="C62" s="138"/>
      <c r="D62" s="75" t="s">
        <v>13</v>
      </c>
      <c r="E62" s="30">
        <f>F62+G62+H62+I62</f>
        <v>100000</v>
      </c>
      <c r="F62" s="20">
        <v>100000</v>
      </c>
      <c r="G62" s="20">
        <v>0</v>
      </c>
      <c r="H62" s="20">
        <v>0</v>
      </c>
      <c r="I62" s="20">
        <v>0</v>
      </c>
      <c r="J62" s="142"/>
      <c r="K62" s="2"/>
      <c r="L62" s="2"/>
      <c r="M62" s="2"/>
    </row>
    <row r="63" spans="1:13" ht="20.25" customHeight="1">
      <c r="A63" s="116" t="s">
        <v>19</v>
      </c>
      <c r="B63" s="117"/>
      <c r="C63" s="118"/>
      <c r="D63" s="76" t="s">
        <v>15</v>
      </c>
      <c r="E63" s="14">
        <f>E64+E65+E66+E67</f>
        <v>289000</v>
      </c>
      <c r="F63" s="14">
        <f>F64+F65+F66+F67</f>
        <v>100000</v>
      </c>
      <c r="G63" s="14">
        <f>G64+G65+G66+G67</f>
        <v>63000</v>
      </c>
      <c r="H63" s="14">
        <f>H64+H65+H66+H67</f>
        <v>63000</v>
      </c>
      <c r="I63" s="14">
        <f>I64+I65+I66+I67</f>
        <v>63000</v>
      </c>
      <c r="J63" s="113"/>
    </row>
    <row r="64" spans="1:13" ht="21" customHeight="1">
      <c r="A64" s="119"/>
      <c r="B64" s="120"/>
      <c r="C64" s="121"/>
      <c r="D64" s="37" t="s">
        <v>11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14"/>
    </row>
    <row r="65" spans="1:10" ht="18" customHeight="1">
      <c r="A65" s="119"/>
      <c r="B65" s="120"/>
      <c r="C65" s="121"/>
      <c r="D65" s="37" t="s">
        <v>12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14"/>
    </row>
    <row r="66" spans="1:10" s="66" customFormat="1" ht="19.5" customHeight="1">
      <c r="A66" s="119"/>
      <c r="B66" s="120"/>
      <c r="C66" s="121"/>
      <c r="D66" s="37" t="s">
        <v>13</v>
      </c>
      <c r="E66" s="13">
        <f>F66+G66+H66+I66</f>
        <v>289000</v>
      </c>
      <c r="F66" s="13">
        <f>F20+F24+F28+F32+F42+F46+F51+F55+F59</f>
        <v>100000</v>
      </c>
      <c r="G66" s="13">
        <f>G20+G24+G28+G32+G42+G46+G51+G55+G59</f>
        <v>63000</v>
      </c>
      <c r="H66" s="13">
        <f t="shared" ref="H66:I66" si="8">H20+H24+H28+H32+H42+H46+H51+H55+H59</f>
        <v>63000</v>
      </c>
      <c r="I66" s="13">
        <f t="shared" si="8"/>
        <v>63000</v>
      </c>
      <c r="J66" s="114"/>
    </row>
    <row r="67" spans="1:10" ht="18.75" customHeight="1">
      <c r="A67" s="119"/>
      <c r="B67" s="120"/>
      <c r="C67" s="121"/>
      <c r="D67" s="37" t="s">
        <v>45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15"/>
    </row>
    <row r="68" spans="1:10" ht="0.75" customHeight="1" thickBot="1">
      <c r="A68" s="122"/>
      <c r="B68" s="123"/>
      <c r="C68" s="124"/>
      <c r="D68" s="38" t="s">
        <v>22</v>
      </c>
      <c r="E68" s="30" t="e">
        <f>E15+E41</f>
        <v>#REF!</v>
      </c>
      <c r="F68" s="30">
        <f>F15+F41</f>
        <v>0</v>
      </c>
      <c r="G68" s="30">
        <f>G15+G41</f>
        <v>0</v>
      </c>
      <c r="H68" s="30">
        <f>H15+H41</f>
        <v>0</v>
      </c>
      <c r="I68" s="30">
        <f>I15+I41</f>
        <v>0</v>
      </c>
      <c r="J68" s="36"/>
    </row>
    <row r="69" spans="1:10">
      <c r="A69" s="1"/>
      <c r="J69" s="6"/>
    </row>
  </sheetData>
  <mergeCells count="63">
    <mergeCell ref="A32:A35"/>
    <mergeCell ref="A20:A23"/>
    <mergeCell ref="B20:B23"/>
    <mergeCell ref="C20:C23"/>
    <mergeCell ref="B37:B39"/>
    <mergeCell ref="A37:A39"/>
    <mergeCell ref="A36:J36"/>
    <mergeCell ref="A28:A31"/>
    <mergeCell ref="B28:B31"/>
    <mergeCell ref="B24:B27"/>
    <mergeCell ref="A24:A27"/>
    <mergeCell ref="J24:J27"/>
    <mergeCell ref="C24:C27"/>
    <mergeCell ref="B32:B35"/>
    <mergeCell ref="C32:C35"/>
    <mergeCell ref="J32:J35"/>
    <mergeCell ref="J46:J49"/>
    <mergeCell ref="C42:C45"/>
    <mergeCell ref="J42:J45"/>
    <mergeCell ref="A46:A49"/>
    <mergeCell ref="B46:B49"/>
    <mergeCell ref="A42:A45"/>
    <mergeCell ref="B42:B45"/>
    <mergeCell ref="C46:C49"/>
    <mergeCell ref="G1:J4"/>
    <mergeCell ref="J37:J39"/>
    <mergeCell ref="E38:E39"/>
    <mergeCell ref="F38:I38"/>
    <mergeCell ref="C37:C39"/>
    <mergeCell ref="D37:D39"/>
    <mergeCell ref="E37:I37"/>
    <mergeCell ref="C28:C31"/>
    <mergeCell ref="J28:J31"/>
    <mergeCell ref="A6:J6"/>
    <mergeCell ref="A7:J7"/>
    <mergeCell ref="A8:J8"/>
    <mergeCell ref="E9:I9"/>
    <mergeCell ref="J20:J23"/>
    <mergeCell ref="E10:E11"/>
    <mergeCell ref="A9:A11"/>
    <mergeCell ref="J63:J67"/>
    <mergeCell ref="A63:C68"/>
    <mergeCell ref="C51:C54"/>
    <mergeCell ref="A50:J50"/>
    <mergeCell ref="B51:B54"/>
    <mergeCell ref="B59:B62"/>
    <mergeCell ref="C59:C62"/>
    <mergeCell ref="J51:J54"/>
    <mergeCell ref="J59:J62"/>
    <mergeCell ref="B55:B58"/>
    <mergeCell ref="C55:C58"/>
    <mergeCell ref="J55:J58"/>
    <mergeCell ref="A13:J13"/>
    <mergeCell ref="A14:J14"/>
    <mergeCell ref="J16:J19"/>
    <mergeCell ref="C9:C11"/>
    <mergeCell ref="D9:D11"/>
    <mergeCell ref="J9:J11"/>
    <mergeCell ref="F10:I10"/>
    <mergeCell ref="B9:B11"/>
    <mergeCell ref="A16:A19"/>
    <mergeCell ref="B16:B19"/>
    <mergeCell ref="C16:C19"/>
  </mergeCells>
  <pageMargins left="0.19685039370078741" right="0.19685039370078741" top="0.35433070866141736" bottom="0.31496062992125984" header="0.31496062992125984" footer="0.31496062992125984"/>
  <pageSetup paperSize="9" scale="75" orientation="landscape" r:id="rId1"/>
  <rowBreaks count="2" manualBreakCount="2">
    <brk id="68" max="16383" man="1"/>
    <brk id="69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1</vt:lpstr>
      <vt:lpstr>'Приложение № 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SPecialiST</cp:lastModifiedBy>
  <cp:lastPrinted>2020-11-13T12:18:54Z</cp:lastPrinted>
  <dcterms:created xsi:type="dcterms:W3CDTF">2017-09-05T04:35:00Z</dcterms:created>
  <dcterms:modified xsi:type="dcterms:W3CDTF">2020-11-13T12:19:52Z</dcterms:modified>
</cp:coreProperties>
</file>