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№1'!$A$1:$K$67</definedName>
  </definedNames>
  <calcPr calcId="124519"/>
</workbook>
</file>

<file path=xl/calcChain.xml><?xml version="1.0" encoding="utf-8"?>
<calcChain xmlns="http://schemas.openxmlformats.org/spreadsheetml/2006/main">
  <c r="E39" i="10"/>
  <c r="E43"/>
  <c r="E42"/>
  <c r="J62"/>
  <c r="I62" s="1"/>
  <c r="H62" s="1"/>
  <c r="G62" s="1"/>
  <c r="F62" s="1"/>
  <c r="F34"/>
  <c r="F63" s="1"/>
  <c r="E62" l="1"/>
  <c r="E61"/>
  <c r="E59"/>
  <c r="E57"/>
  <c r="E56"/>
  <c r="E55"/>
  <c r="E54"/>
  <c r="E49"/>
  <c r="E41"/>
  <c r="E40"/>
  <c r="E38"/>
  <c r="E37"/>
  <c r="E36"/>
  <c r="E35"/>
  <c r="E26"/>
  <c r="E22"/>
  <c r="E15"/>
  <c r="E21"/>
  <c r="E18"/>
  <c r="E20"/>
  <c r="E23"/>
  <c r="J67"/>
  <c r="I67"/>
  <c r="H67"/>
  <c r="G67"/>
  <c r="F67"/>
  <c r="J66"/>
  <c r="I66"/>
  <c r="H66"/>
  <c r="G66"/>
  <c r="F66"/>
  <c r="I65"/>
  <c r="H65"/>
  <c r="G65"/>
  <c r="I64"/>
  <c r="H64"/>
  <c r="G64"/>
  <c r="J51"/>
  <c r="I51"/>
  <c r="H51"/>
  <c r="G51"/>
  <c r="F51"/>
  <c r="E50"/>
  <c r="J45"/>
  <c r="H45"/>
  <c r="G45"/>
  <c r="F45"/>
  <c r="I45"/>
  <c r="J34"/>
  <c r="J63" s="1"/>
  <c r="I34"/>
  <c r="I63" s="1"/>
  <c r="H34"/>
  <c r="H63" s="1"/>
  <c r="G34"/>
  <c r="G63" s="1"/>
  <c r="I25"/>
  <c r="H25"/>
  <c r="G25"/>
  <c r="F24"/>
  <c r="J17"/>
  <c r="J65" s="1"/>
  <c r="F17"/>
  <c r="F65" s="1"/>
  <c r="J16"/>
  <c r="F16"/>
  <c r="F64" s="1"/>
  <c r="E25" l="1"/>
  <c r="E51"/>
  <c r="E45"/>
  <c r="E63"/>
  <c r="E65"/>
  <c r="E66"/>
  <c r="E16"/>
  <c r="E17"/>
  <c r="E34"/>
  <c r="E48"/>
  <c r="E67"/>
  <c r="E64" l="1"/>
</calcChain>
</file>

<file path=xl/sharedStrings.xml><?xml version="1.0" encoding="utf-8"?>
<sst xmlns="http://schemas.openxmlformats.org/spreadsheetml/2006/main" count="94" uniqueCount="51">
  <si>
    <t>ПЕРЕЧЕНЬ</t>
  </si>
  <si>
    <t xml:space="preserve">программных мероприятий муниципальной программы </t>
  </si>
  <si>
    <t>№ п/п</t>
  </si>
  <si>
    <t>Муниципальный заказчик (соисполнитель)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</si>
  <si>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</si>
  <si>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</si>
  <si>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</si>
  <si>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</si>
  <si>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</si>
  <si>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в том числе по годам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</si>
  <si>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</si>
  <si>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</si>
  <si>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</si>
  <si>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</si>
  <si>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</si>
  <si>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</si>
  <si>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</si>
  <si>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</si>
  <si>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</si>
  <si>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</si>
  <si>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</si>
  <si>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</si>
  <si>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</si>
  <si>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</si>
  <si>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</si>
  <si>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</si>
  <si>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</si>
  <si>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</si>
  <si>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2.4.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</si>
  <si>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</si>
  <si>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</si>
  <si>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</si>
  <si>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</si>
  <si>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</si>
  <si>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 xml:space="preserve">Софинансирование дорожной деятельности в отношении автомобильных дорог общего пользования местного значения </t>
  </si>
  <si>
    <t xml:space="preserve"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</si>
  <si>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</si>
  <si>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</si>
  <si>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Возвращение затрат;   ООО "Фаркоп",   ИП Илатовский,   ИП Симонцев</t>
  </si>
  <si>
    <t>«Развитие транспортной системы Устьянского района»</t>
  </si>
  <si>
    <t>Оплата мун.контракта по выполнению работ (услуг), связанных с осуществлением регулярных перевозок по регулир.тарифам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</si>
  <si>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района</t>
  </si>
  <si>
    <r>
      <t xml:space="preserve">2.       </t>
    </r>
    <r>
      <rPr>
        <b/>
        <sz val="11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районе Архангельской области</t>
    </r>
  </si>
  <si>
    <r>
      <t xml:space="preserve"> содержание,ремонт и обустройство  автомобильных дорог общего пользования местного значения </t>
    </r>
    <r>
      <rPr>
        <b/>
        <sz val="10"/>
        <color indexed="8"/>
        <rFont val="Times New Roman"/>
        <family val="1"/>
        <charset val="204"/>
      </rPr>
      <t>вне границ</t>
    </r>
    <r>
      <rPr>
        <sz val="10"/>
        <color indexed="8"/>
        <rFont val="Times New Roman"/>
        <family val="1"/>
        <charset val="204"/>
      </rPr>
      <t xml:space="preserve"> населенных пунктов, включая обеспечения безопасности дорожного движения на них</t>
    </r>
  </si>
  <si>
    <r>
      <t xml:space="preserve"> содержание,ремонт и обустройство  автомобильных дорог общего пользования местного значения </t>
    </r>
    <r>
      <rPr>
        <b/>
        <sz val="10"/>
        <color indexed="8"/>
        <rFont val="Times New Roman"/>
        <family val="1"/>
        <charset val="204"/>
      </rPr>
      <t>в границах населенных пунктов</t>
    </r>
    <r>
      <rPr>
        <sz val="10"/>
        <color indexed="8"/>
        <rFont val="Times New Roman"/>
        <family val="1"/>
        <charset val="204"/>
      </rPr>
      <t xml:space="preserve">, включая обеспечения безопасности дорожного движения на них, </t>
    </r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</si>
  <si>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</t>
  </si>
  <si>
    <t>ООО "Фаркоп"</t>
  </si>
  <si>
    <t>Паспортизация 200 км автомобильных дорог,обустройство дорог, проектирование</t>
  </si>
  <si>
    <t>Содержание, ремонт и обустройство автомобильных дорог общего пользования местного значения вне границ населенных пунктов общей протяженностью 376,0 км</t>
  </si>
  <si>
    <t>Содержание, ремонт и обустройство автомобильных дорог общего пользования местного значения в границах населенных пунктов общей протяженностью 389,8 км</t>
  </si>
  <si>
    <t xml:space="preserve">  На паспортизацию,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 вне границ населенных пунктов</t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</si>
</sst>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9"/>
      <color rgb="FF000000"/>
      <name val="Calibri"/>
      <family val="2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4">
    <xf numFmtId="0" fontId="0" fillId="0" borderId="0" xfId="0"/>
    <xf numFmtId="0" fontId="5" fillId="0" borderId="0" xfId="0" applyFont="1" applyAlignment="1">
      <alignment horizontal="center"/>
    </xf>
    <xf numFmtId="0" fontId="0" fillId="2" borderId="0" xfId="0" applyFill="1"/>
    <xf numFmtId="0" fontId="6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right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top" wrapText="1"/>
    </xf>
    <xf numFmtId="0" fontId="7" fillId="2" borderId="0" xfId="0" applyFont="1" applyFill="1" applyAlignment="1">
      <alignment horizontal="right"/>
    </xf>
    <xf numFmtId="0" fontId="9" fillId="3" borderId="1" xfId="0" applyFont="1" applyFill="1" applyBorder="1" applyAlignment="1">
      <alignment horizontal="center" vertical="center" wrapText="1"/>
    </xf>
    <xf numFmtId="0" fontId="10" fillId="0" borderId="0" xfId="0" applyFont="1"/>
    <xf numFmtId="4" fontId="11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 applyAlignment="1">
      <alignment horizontal="center"/>
    </xf>
    <xf numFmtId="4" fontId="11" fillId="2" borderId="1" xfId="0" applyNumberFormat="1" applyFont="1" applyFill="1" applyBorder="1" applyAlignment="1">
      <alignment horizontal="center" vertical="center"/>
    </xf>
    <xf numFmtId="4" fontId="11" fillId="2" borderId="2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4" fontId="11" fillId="2" borderId="2" xfId="0" applyNumberFormat="1" applyFont="1" applyFill="1" applyBorder="1" applyAlignment="1">
      <alignment horizontal="center"/>
    </xf>
    <xf numFmtId="0" fontId="14" fillId="0" borderId="5" xfId="0" applyFont="1" applyBorder="1"/>
    <xf numFmtId="4" fontId="11" fillId="2" borderId="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top" wrapText="1"/>
    </xf>
    <xf numFmtId="0" fontId="19" fillId="2" borderId="9" xfId="0" applyFont="1" applyFill="1" applyBorder="1" applyAlignment="1">
      <alignment horizontal="center" wrapText="1"/>
    </xf>
    <xf numFmtId="4" fontId="11" fillId="2" borderId="10" xfId="0" applyNumberFormat="1" applyFont="1" applyFill="1" applyBorder="1" applyAlignment="1">
      <alignment horizontal="center"/>
    </xf>
    <xf numFmtId="4" fontId="11" fillId="2" borderId="11" xfId="0" applyNumberFormat="1" applyFont="1" applyFill="1" applyBorder="1" applyAlignment="1">
      <alignment horizontal="center"/>
    </xf>
    <xf numFmtId="4" fontId="12" fillId="2" borderId="2" xfId="0" applyNumberFormat="1" applyFont="1" applyFill="1" applyBorder="1" applyAlignment="1">
      <alignment horizontal="center"/>
    </xf>
    <xf numFmtId="0" fontId="19" fillId="2" borderId="9" xfId="0" applyFont="1" applyFill="1" applyBorder="1" applyAlignment="1">
      <alignment vertical="top" wrapText="1"/>
    </xf>
    <xf numFmtId="0" fontId="9" fillId="3" borderId="4" xfId="0" applyFont="1" applyFill="1" applyBorder="1" applyAlignment="1">
      <alignment horizontal="center" wrapText="1"/>
    </xf>
    <xf numFmtId="0" fontId="9" fillId="2" borderId="4" xfId="0" applyFont="1" applyFill="1" applyBorder="1" applyAlignment="1">
      <alignment horizontal="center" wrapText="1"/>
    </xf>
    <xf numFmtId="0" fontId="19" fillId="2" borderId="12" xfId="0" applyFont="1" applyFill="1" applyBorder="1" applyAlignment="1">
      <alignment vertical="center" wrapText="1"/>
    </xf>
    <xf numFmtId="0" fontId="19" fillId="2" borderId="14" xfId="0" applyFont="1" applyFill="1" applyBorder="1" applyAlignment="1">
      <alignment vertical="center" wrapText="1"/>
    </xf>
    <xf numFmtId="4" fontId="11" fillId="0" borderId="3" xfId="0" applyNumberFormat="1" applyFont="1" applyBorder="1" applyAlignment="1">
      <alignment horizontal="center" vertical="center"/>
    </xf>
    <xf numFmtId="0" fontId="13" fillId="2" borderId="15" xfId="0" applyFont="1" applyFill="1" applyBorder="1" applyAlignment="1">
      <alignment vertical="center" wrapText="1"/>
    </xf>
    <xf numFmtId="4" fontId="11" fillId="0" borderId="10" xfId="0" applyNumberFormat="1" applyFont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14" fillId="0" borderId="8" xfId="0" applyFont="1" applyBorder="1"/>
    <xf numFmtId="4" fontId="11" fillId="0" borderId="4" xfId="0" applyNumberFormat="1" applyFont="1" applyBorder="1" applyAlignment="1">
      <alignment horizontal="center" vertical="center"/>
    </xf>
    <xf numFmtId="0" fontId="13" fillId="2" borderId="9" xfId="0" applyFont="1" applyFill="1" applyBorder="1" applyAlignment="1">
      <alignment vertical="center" wrapText="1"/>
    </xf>
    <xf numFmtId="4" fontId="11" fillId="2" borderId="10" xfId="0" applyNumberFormat="1" applyFont="1" applyFill="1" applyBorder="1" applyAlignment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4" fontId="12" fillId="2" borderId="4" xfId="0" applyNumberFormat="1" applyFont="1" applyFill="1" applyBorder="1" applyAlignment="1">
      <alignment horizontal="center"/>
    </xf>
    <xf numFmtId="4" fontId="11" fillId="2" borderId="4" xfId="0" applyNumberFormat="1" applyFont="1" applyFill="1" applyBorder="1" applyAlignment="1">
      <alignment horizontal="center"/>
    </xf>
    <xf numFmtId="0" fontId="21" fillId="5" borderId="18" xfId="0" applyFont="1" applyFill="1" applyBorder="1" applyAlignment="1">
      <alignment vertical="center" wrapText="1"/>
    </xf>
    <xf numFmtId="0" fontId="21" fillId="5" borderId="7" xfId="0" applyFont="1" applyFill="1" applyBorder="1" applyAlignment="1">
      <alignment vertical="top" wrapText="1"/>
    </xf>
    <xf numFmtId="4" fontId="22" fillId="5" borderId="7" xfId="0" applyNumberFormat="1" applyFont="1" applyFill="1" applyBorder="1" applyAlignment="1">
      <alignment horizontal="center"/>
    </xf>
    <xf numFmtId="0" fontId="21" fillId="5" borderId="20" xfId="0" applyFont="1" applyFill="1" applyBorder="1" applyAlignment="1">
      <alignment vertical="center" wrapText="1"/>
    </xf>
    <xf numFmtId="0" fontId="21" fillId="5" borderId="5" xfId="0" applyFont="1" applyFill="1" applyBorder="1" applyAlignment="1">
      <alignment vertical="top" wrapText="1"/>
    </xf>
    <xf numFmtId="4" fontId="22" fillId="5" borderId="5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 wrapText="1"/>
    </xf>
    <xf numFmtId="4" fontId="22" fillId="5" borderId="5" xfId="0" applyNumberFormat="1" applyFont="1" applyFill="1" applyBorder="1" applyAlignment="1">
      <alignment horizontal="center"/>
    </xf>
    <xf numFmtId="0" fontId="8" fillId="2" borderId="22" xfId="0" applyFont="1" applyFill="1" applyBorder="1" applyAlignment="1">
      <alignment vertical="center" wrapText="1"/>
    </xf>
    <xf numFmtId="4" fontId="11" fillId="2" borderId="4" xfId="0" applyNumberFormat="1" applyFont="1" applyFill="1" applyBorder="1" applyAlignment="1">
      <alignment horizontal="center" vertical="center"/>
    </xf>
    <xf numFmtId="4" fontId="22" fillId="5" borderId="7" xfId="0" applyNumberFormat="1" applyFont="1" applyFill="1" applyBorder="1" applyAlignment="1">
      <alignment horizontal="center" vertical="center"/>
    </xf>
    <xf numFmtId="0" fontId="0" fillId="2" borderId="4" xfId="0" applyFill="1" applyBorder="1"/>
    <xf numFmtId="4" fontId="11" fillId="2" borderId="5" xfId="0" applyNumberFormat="1" applyFont="1" applyFill="1" applyBorder="1" applyAlignment="1">
      <alignment horizontal="center" vertical="center"/>
    </xf>
    <xf numFmtId="0" fontId="24" fillId="5" borderId="7" xfId="0" applyFont="1" applyFill="1" applyBorder="1"/>
    <xf numFmtId="0" fontId="0" fillId="2" borderId="22" xfId="0" applyFill="1" applyBorder="1"/>
    <xf numFmtId="0" fontId="7" fillId="0" borderId="0" xfId="0" applyFont="1" applyBorder="1" applyAlignment="1">
      <alignment horizontal="right"/>
    </xf>
    <xf numFmtId="0" fontId="7" fillId="2" borderId="0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vertical="top" wrapText="1"/>
    </xf>
    <xf numFmtId="0" fontId="9" fillId="2" borderId="23" xfId="0" applyFont="1" applyFill="1" applyBorder="1" applyAlignment="1">
      <alignment horizontal="center" vertical="top" wrapText="1"/>
    </xf>
    <xf numFmtId="0" fontId="9" fillId="3" borderId="34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vertical="top" wrapText="1"/>
    </xf>
    <xf numFmtId="0" fontId="8" fillId="2" borderId="35" xfId="0" applyFont="1" applyFill="1" applyBorder="1" applyAlignment="1">
      <alignment vertical="top" wrapText="1"/>
    </xf>
    <xf numFmtId="0" fontId="0" fillId="0" borderId="39" xfId="0" applyBorder="1" applyAlignment="1">
      <alignment horizontal="center" vertical="center"/>
    </xf>
    <xf numFmtId="0" fontId="14" fillId="0" borderId="40" xfId="0" applyFont="1" applyBorder="1"/>
    <xf numFmtId="0" fontId="24" fillId="5" borderId="4" xfId="0" applyFont="1" applyFill="1" applyBorder="1"/>
    <xf numFmtId="4" fontId="22" fillId="5" borderId="4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top" wrapText="1"/>
    </xf>
    <xf numFmtId="0" fontId="8" fillId="2" borderId="3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0" fontId="8" fillId="2" borderId="29" xfId="0" applyFont="1" applyFill="1" applyBorder="1" applyAlignment="1">
      <alignment vertical="top" wrapText="1"/>
    </xf>
    <xf numFmtId="0" fontId="15" fillId="2" borderId="6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vertical="top" wrapText="1"/>
    </xf>
    <xf numFmtId="0" fontId="6" fillId="2" borderId="42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16" fontId="8" fillId="2" borderId="43" xfId="0" applyNumberFormat="1" applyFont="1" applyFill="1" applyBorder="1" applyAlignment="1">
      <alignment vertical="top" wrapText="1"/>
    </xf>
    <xf numFmtId="0" fontId="13" fillId="2" borderId="7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center" vertical="top" wrapText="1"/>
    </xf>
    <xf numFmtId="0" fontId="15" fillId="2" borderId="1" xfId="0" applyFont="1" applyFill="1" applyBorder="1" applyAlignment="1">
      <alignment horizontal="center" vertical="top" wrapText="1"/>
    </xf>
    <xf numFmtId="4" fontId="11" fillId="2" borderId="16" xfId="0" applyNumberFormat="1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17" xfId="0" applyNumberFormat="1" applyFont="1" applyFill="1" applyBorder="1" applyAlignment="1">
      <alignment horizontal="center" vertical="center"/>
    </xf>
    <xf numFmtId="4" fontId="23" fillId="2" borderId="21" xfId="0" applyNumberFormat="1" applyFont="1" applyFill="1" applyBorder="1" applyAlignment="1">
      <alignment horizontal="center"/>
    </xf>
    <xf numFmtId="4" fontId="23" fillId="2" borderId="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38" xfId="0" applyFont="1" applyBorder="1" applyAlignment="1">
      <alignment horizontal="center"/>
    </xf>
    <xf numFmtId="4" fontId="0" fillId="0" borderId="0" xfId="0" applyNumberFormat="1"/>
    <xf numFmtId="0" fontId="8" fillId="0" borderId="0" xfId="0" applyFont="1" applyAlignment="1">
      <alignment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top" wrapText="1"/>
    </xf>
    <xf numFmtId="0" fontId="15" fillId="3" borderId="23" xfId="0" applyFont="1" applyFill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top" wrapText="1"/>
    </xf>
    <xf numFmtId="0" fontId="15" fillId="3" borderId="1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vertical="top" wrapText="1"/>
    </xf>
    <xf numFmtId="0" fontId="0" fillId="0" borderId="17" xfId="0" applyBorder="1" applyAlignment="1"/>
    <xf numFmtId="0" fontId="15" fillId="2" borderId="1" xfId="0" applyFont="1" applyFill="1" applyBorder="1" applyAlignment="1">
      <alignment horizontal="center" vertical="top" wrapText="1"/>
    </xf>
    <xf numFmtId="4" fontId="1" fillId="2" borderId="26" xfId="0" applyNumberFormat="1" applyFont="1" applyFill="1" applyBorder="1" applyAlignment="1">
      <alignment horizontal="center" vertical="center" wrapText="1"/>
    </xf>
    <xf numFmtId="4" fontId="1" fillId="2" borderId="33" xfId="0" applyNumberFormat="1" applyFont="1" applyFill="1" applyBorder="1" applyAlignment="1">
      <alignment horizontal="center" vertical="center" wrapText="1"/>
    </xf>
    <xf numFmtId="4" fontId="1" fillId="2" borderId="36" xfId="0" applyNumberFormat="1" applyFont="1" applyFill="1" applyBorder="1" applyAlignment="1">
      <alignment horizontal="center" vertical="center" wrapText="1"/>
    </xf>
    <xf numFmtId="0" fontId="15" fillId="3" borderId="49" xfId="0" applyFont="1" applyFill="1" applyBorder="1" applyAlignment="1">
      <alignment horizontal="center" vertical="center" wrapText="1"/>
    </xf>
    <xf numFmtId="0" fontId="15" fillId="3" borderId="28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 wrapText="1"/>
    </xf>
    <xf numFmtId="0" fontId="13" fillId="2" borderId="4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3" fillId="2" borderId="44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5" xfId="0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46" xfId="0" applyFont="1" applyFill="1" applyBorder="1" applyAlignment="1">
      <alignment horizontal="center"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top" wrapText="1"/>
    </xf>
    <xf numFmtId="0" fontId="8" fillId="2" borderId="27" xfId="0" applyFont="1" applyFill="1" applyBorder="1" applyAlignment="1">
      <alignment horizontal="center" vertical="top" wrapText="1"/>
    </xf>
    <xf numFmtId="0" fontId="8" fillId="2" borderId="35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top" wrapText="1"/>
    </xf>
    <xf numFmtId="0" fontId="8" fillId="2" borderId="31" xfId="0" applyFont="1" applyFill="1" applyBorder="1" applyAlignment="1">
      <alignment horizontal="center" vertical="center" wrapText="1"/>
    </xf>
    <xf numFmtId="0" fontId="8" fillId="2" borderId="33" xfId="0" applyFont="1" applyFill="1" applyBorder="1" applyAlignment="1">
      <alignment horizontal="center" vertical="center" wrapText="1"/>
    </xf>
    <xf numFmtId="0" fontId="8" fillId="2" borderId="39" xfId="0" applyFont="1" applyFill="1" applyBorder="1" applyAlignment="1">
      <alignment horizontal="center" vertical="center" wrapText="1"/>
    </xf>
    <xf numFmtId="0" fontId="18" fillId="4" borderId="37" xfId="0" applyFont="1" applyFill="1" applyBorder="1" applyAlignment="1">
      <alignment horizontal="center" vertical="top" wrapText="1"/>
    </xf>
    <xf numFmtId="0" fontId="18" fillId="4" borderId="38" xfId="0" applyFont="1" applyFill="1" applyBorder="1" applyAlignment="1">
      <alignment horizontal="center" vertical="top" wrapText="1"/>
    </xf>
    <xf numFmtId="0" fontId="18" fillId="4" borderId="39" xfId="0" applyFont="1" applyFill="1" applyBorder="1" applyAlignment="1">
      <alignment horizontal="center" vertical="top" wrapText="1"/>
    </xf>
    <xf numFmtId="0" fontId="1" fillId="2" borderId="49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9" fillId="2" borderId="25" xfId="0" applyFont="1" applyFill="1" applyBorder="1" applyAlignment="1">
      <alignment horizontal="center" vertical="top" wrapText="1"/>
    </xf>
    <xf numFmtId="0" fontId="19" fillId="2" borderId="27" xfId="0" applyFont="1" applyFill="1" applyBorder="1" applyAlignment="1">
      <alignment horizontal="center" vertical="top" wrapText="1"/>
    </xf>
    <xf numFmtId="0" fontId="19" fillId="2" borderId="29" xfId="0" applyFont="1" applyFill="1" applyBorder="1" applyAlignment="1">
      <alignment horizontal="center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20" fillId="2" borderId="8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20" fillId="2" borderId="13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30" xfId="0" applyFont="1" applyFill="1" applyBorder="1" applyAlignment="1">
      <alignment horizontal="center" vertical="center" wrapText="1"/>
    </xf>
    <xf numFmtId="0" fontId="8" fillId="2" borderId="4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16" fillId="0" borderId="18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6" fillId="2" borderId="22" xfId="0" applyFont="1" applyFill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wrapText="1"/>
    </xf>
    <xf numFmtId="0" fontId="17" fillId="2" borderId="1" xfId="0" applyFont="1" applyFill="1" applyBorder="1" applyAlignment="1">
      <alignment horizontal="center" wrapText="1"/>
    </xf>
    <xf numFmtId="0" fontId="17" fillId="2" borderId="4" xfId="0" applyFont="1" applyFill="1" applyBorder="1" applyAlignment="1">
      <alignment horizontal="center" wrapText="1"/>
    </xf>
    <xf numFmtId="0" fontId="17" fillId="2" borderId="24" xfId="0" applyFont="1" applyFill="1" applyBorder="1" applyAlignment="1">
      <alignment horizontal="center" wrapText="1"/>
    </xf>
    <xf numFmtId="0" fontId="8" fillId="2" borderId="34" xfId="0" applyFont="1" applyFill="1" applyBorder="1" applyAlignment="1">
      <alignment horizontal="center" vertical="center" wrapText="1"/>
    </xf>
    <xf numFmtId="0" fontId="8" fillId="2" borderId="32" xfId="0" applyFont="1" applyFill="1" applyBorder="1" applyAlignment="1">
      <alignment horizontal="center" vertical="center" wrapText="1"/>
    </xf>
    <xf numFmtId="0" fontId="16" fillId="0" borderId="23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15" fillId="2" borderId="23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68"/>
  <sheetViews>
    <sheetView tabSelected="1" view="pageBreakPreview" zoomScale="82" zoomScaleNormal="70" zoomScaleSheetLayoutView="82" workbookViewId="0">
      <selection activeCell="A57" sqref="A57:A62"/>
    </sheetView>
  </sheetViews>
  <sheetFormatPr defaultRowHeight="15"/>
  <cols>
    <col min="1" max="1" width="3.5703125" customWidth="1"/>
    <col min="2" max="2" width="26.28515625" style="4" customWidth="1"/>
    <col min="3" max="3" width="15.85546875" style="4" customWidth="1"/>
    <col min="4" max="4" width="9" customWidth="1"/>
    <col min="5" max="5" width="15.85546875" customWidth="1"/>
    <col min="6" max="6" width="15.28515625" customWidth="1"/>
    <col min="7" max="10" width="15.140625" style="2" customWidth="1"/>
    <col min="11" max="11" width="28.140625" style="5" customWidth="1"/>
  </cols>
  <sheetData>
    <row r="1" spans="1:11" ht="0.75" customHeight="1" thickBot="1">
      <c r="D1" s="7"/>
      <c r="E1" s="7"/>
      <c r="F1" s="7"/>
      <c r="G1" s="10"/>
      <c r="H1" s="10"/>
      <c r="I1" s="10"/>
      <c r="J1" s="10"/>
      <c r="K1" s="97"/>
    </row>
    <row r="2" spans="1:11" ht="15" hidden="1" customHeight="1" thickBot="1">
      <c r="D2" s="7"/>
      <c r="E2" s="7"/>
      <c r="F2" s="7"/>
      <c r="G2" s="10"/>
      <c r="H2" s="10"/>
      <c r="I2" s="10"/>
      <c r="J2" s="10"/>
      <c r="K2" s="97"/>
    </row>
    <row r="3" spans="1:11" ht="15" hidden="1" customHeight="1" thickBot="1">
      <c r="D3" s="7"/>
      <c r="E3" s="7"/>
      <c r="F3" s="7"/>
      <c r="G3" s="10"/>
      <c r="H3" s="10"/>
      <c r="I3" s="10"/>
      <c r="J3" s="10"/>
      <c r="K3" s="97"/>
    </row>
    <row r="4" spans="1:11" ht="15" hidden="1" customHeight="1" thickBot="1">
      <c r="D4" s="7"/>
      <c r="E4" s="7"/>
      <c r="F4" s="7"/>
      <c r="G4" s="10"/>
      <c r="H4" s="10"/>
      <c r="I4" s="10"/>
      <c r="J4" s="10"/>
      <c r="K4" s="97"/>
    </row>
    <row r="5" spans="1:11" ht="15" hidden="1" customHeight="1" thickBot="1">
      <c r="D5" s="63"/>
      <c r="E5" s="63"/>
      <c r="F5" s="63"/>
      <c r="G5" s="64"/>
      <c r="H5" s="64"/>
      <c r="I5" s="64"/>
      <c r="J5" s="64"/>
      <c r="K5" s="98"/>
    </row>
    <row r="6" spans="1:11" ht="15" hidden="1" customHeight="1" thickBot="1">
      <c r="D6" s="63"/>
      <c r="E6" s="63"/>
      <c r="F6" s="63"/>
      <c r="G6" s="64"/>
      <c r="H6" s="64"/>
      <c r="I6" s="64"/>
      <c r="J6" s="64"/>
      <c r="K6" s="99"/>
    </row>
    <row r="7" spans="1:11" ht="18.75">
      <c r="A7" s="167" t="s">
        <v>0</v>
      </c>
      <c r="B7" s="168"/>
      <c r="C7" s="168"/>
      <c r="D7" s="168"/>
      <c r="E7" s="168"/>
      <c r="F7" s="168"/>
      <c r="G7" s="168"/>
      <c r="H7" s="168"/>
      <c r="I7" s="168"/>
      <c r="J7" s="168"/>
      <c r="K7" s="169"/>
    </row>
    <row r="8" spans="1:11" ht="18.75">
      <c r="A8" s="177" t="s">
        <v>1</v>
      </c>
      <c r="B8" s="178"/>
      <c r="C8" s="178"/>
      <c r="D8" s="178"/>
      <c r="E8" s="178"/>
      <c r="F8" s="178"/>
      <c r="G8" s="178"/>
      <c r="H8" s="178"/>
      <c r="I8" s="178"/>
      <c r="J8" s="178"/>
      <c r="K8" s="179"/>
    </row>
    <row r="9" spans="1:11" ht="18.75">
      <c r="A9" s="177" t="s">
        <v>39</v>
      </c>
      <c r="B9" s="178"/>
      <c r="C9" s="178"/>
      <c r="D9" s="178"/>
      <c r="E9" s="178"/>
      <c r="F9" s="178"/>
      <c r="G9" s="178"/>
      <c r="H9" s="178"/>
      <c r="I9" s="178"/>
      <c r="J9" s="178"/>
      <c r="K9" s="179"/>
    </row>
    <row r="10" spans="1:11" ht="13.5" customHeight="1">
      <c r="A10" s="180" t="s">
        <v>2</v>
      </c>
      <c r="B10" s="149" t="s">
        <v>30</v>
      </c>
      <c r="C10" s="182" t="s">
        <v>3</v>
      </c>
      <c r="D10" s="114" t="s">
        <v>4</v>
      </c>
      <c r="E10" s="114" t="s">
        <v>5</v>
      </c>
      <c r="F10" s="114"/>
      <c r="G10" s="114"/>
      <c r="H10" s="114"/>
      <c r="I10" s="114"/>
      <c r="J10" s="114"/>
      <c r="K10" s="161" t="s">
        <v>6</v>
      </c>
    </row>
    <row r="11" spans="1:11">
      <c r="A11" s="180"/>
      <c r="B11" s="150"/>
      <c r="C11" s="182"/>
      <c r="D11" s="114"/>
      <c r="E11" s="114" t="s">
        <v>8</v>
      </c>
      <c r="F11" s="114" t="s">
        <v>9</v>
      </c>
      <c r="G11" s="114"/>
      <c r="H11" s="114"/>
      <c r="I11" s="114"/>
      <c r="J11" s="114"/>
      <c r="K11" s="162"/>
    </row>
    <row r="12" spans="1:11">
      <c r="A12" s="180"/>
      <c r="B12" s="181"/>
      <c r="C12" s="182"/>
      <c r="D12" s="114"/>
      <c r="E12" s="114"/>
      <c r="F12" s="77">
        <v>2020</v>
      </c>
      <c r="G12" s="90">
        <v>2021</v>
      </c>
      <c r="H12" s="91">
        <v>2022</v>
      </c>
      <c r="I12" s="91">
        <v>2023</v>
      </c>
      <c r="J12" s="91">
        <v>2024</v>
      </c>
      <c r="K12" s="163"/>
    </row>
    <row r="13" spans="1:11">
      <c r="A13" s="65">
        <v>1</v>
      </c>
      <c r="B13" s="79">
        <v>2</v>
      </c>
      <c r="C13" s="79">
        <v>3</v>
      </c>
      <c r="D13" s="3">
        <v>4</v>
      </c>
      <c r="E13" s="3">
        <v>5</v>
      </c>
      <c r="F13" s="3">
        <v>6</v>
      </c>
      <c r="G13" s="3">
        <v>7</v>
      </c>
      <c r="H13" s="3"/>
      <c r="I13" s="3"/>
      <c r="J13" s="3"/>
      <c r="K13" s="66">
        <v>11</v>
      </c>
    </row>
    <row r="14" spans="1:11" ht="15.75" thickBot="1">
      <c r="A14" s="171" t="s">
        <v>41</v>
      </c>
      <c r="B14" s="172"/>
      <c r="C14" s="172"/>
      <c r="D14" s="173"/>
      <c r="E14" s="173"/>
      <c r="F14" s="173"/>
      <c r="G14" s="173"/>
      <c r="H14" s="173"/>
      <c r="I14" s="173"/>
      <c r="J14" s="173"/>
      <c r="K14" s="174"/>
    </row>
    <row r="15" spans="1:11" ht="39" customHeight="1" thickBot="1">
      <c r="A15" s="67" t="s">
        <v>10</v>
      </c>
      <c r="B15" s="80" t="s">
        <v>11</v>
      </c>
      <c r="C15" s="133" t="s">
        <v>12</v>
      </c>
      <c r="D15" s="28" t="s">
        <v>13</v>
      </c>
      <c r="E15" s="29">
        <f>SUM(F15:J15)</f>
        <v>9774800</v>
      </c>
      <c r="F15" s="29">
        <v>1774800</v>
      </c>
      <c r="G15" s="29">
        <v>2000000</v>
      </c>
      <c r="H15" s="29">
        <v>2000000</v>
      </c>
      <c r="I15" s="29">
        <v>2000000</v>
      </c>
      <c r="J15" s="29">
        <v>2000000</v>
      </c>
      <c r="K15" s="175" t="s">
        <v>38</v>
      </c>
    </row>
    <row r="16" spans="1:11" ht="23.25" customHeight="1">
      <c r="A16" s="70"/>
      <c r="B16" s="81"/>
      <c r="C16" s="134"/>
      <c r="D16" s="22" t="s">
        <v>14</v>
      </c>
      <c r="E16" s="23">
        <f>SUM(F16:J16)</f>
        <v>0</v>
      </c>
      <c r="F16" s="23">
        <f t="shared" ref="F16" si="0">F21+F25</f>
        <v>0</v>
      </c>
      <c r="G16" s="23">
        <v>0</v>
      </c>
      <c r="H16" s="23">
        <v>0</v>
      </c>
      <c r="I16" s="23">
        <v>0</v>
      </c>
      <c r="J16" s="23">
        <f t="shared" ref="J16" si="1">J21+J25</f>
        <v>0</v>
      </c>
      <c r="K16" s="165"/>
    </row>
    <row r="17" spans="1:11" ht="23.25" customHeight="1" thickBot="1">
      <c r="A17" s="70"/>
      <c r="B17" s="81"/>
      <c r="C17" s="134"/>
      <c r="D17" s="9" t="s">
        <v>15</v>
      </c>
      <c r="E17" s="13">
        <f>SUM(F17:J17)</f>
        <v>0</v>
      </c>
      <c r="F17" s="23">
        <f>F22+F26</f>
        <v>0</v>
      </c>
      <c r="G17" s="23">
        <v>0</v>
      </c>
      <c r="H17" s="23">
        <v>0</v>
      </c>
      <c r="I17" s="23">
        <v>0</v>
      </c>
      <c r="J17" s="23">
        <f>J22+J26</f>
        <v>0</v>
      </c>
      <c r="K17" s="165"/>
    </row>
    <row r="18" spans="1:11" ht="45" customHeight="1" thickBot="1">
      <c r="A18" s="70"/>
      <c r="B18" s="81"/>
      <c r="C18" s="134"/>
      <c r="D18" s="9" t="s">
        <v>16</v>
      </c>
      <c r="E18" s="13">
        <f>SUM(F18:J18)</f>
        <v>9774800</v>
      </c>
      <c r="F18" s="29">
        <v>1774800</v>
      </c>
      <c r="G18" s="29">
        <v>2000000</v>
      </c>
      <c r="H18" s="29">
        <v>2000000</v>
      </c>
      <c r="I18" s="29">
        <v>2000000</v>
      </c>
      <c r="J18" s="29">
        <v>2000000</v>
      </c>
      <c r="K18" s="165"/>
    </row>
    <row r="19" spans="1:11" ht="26.25" customHeight="1" thickBot="1">
      <c r="A19" s="82"/>
      <c r="B19" s="83"/>
      <c r="C19" s="134"/>
      <c r="D19" s="24" t="s">
        <v>36</v>
      </c>
      <c r="E19" s="25"/>
      <c r="F19" s="25"/>
      <c r="G19" s="25"/>
      <c r="H19" s="25"/>
      <c r="I19" s="25"/>
      <c r="J19" s="25"/>
      <c r="K19" s="176"/>
    </row>
    <row r="20" spans="1:11" ht="74.25" customHeight="1" thickBot="1">
      <c r="A20" s="84" t="s">
        <v>17</v>
      </c>
      <c r="B20" s="85" t="s">
        <v>40</v>
      </c>
      <c r="C20" s="134"/>
      <c r="D20" s="32" t="s">
        <v>13</v>
      </c>
      <c r="E20" s="29">
        <f>SUM(F20:J20)</f>
        <v>9774800</v>
      </c>
      <c r="F20" s="29">
        <v>1774800</v>
      </c>
      <c r="G20" s="29">
        <v>2000000</v>
      </c>
      <c r="H20" s="29">
        <v>2000000</v>
      </c>
      <c r="I20" s="29">
        <v>2000000</v>
      </c>
      <c r="J20" s="29">
        <v>2000000</v>
      </c>
      <c r="K20" s="164" t="s">
        <v>37</v>
      </c>
    </row>
    <row r="21" spans="1:11" ht="23.25" customHeight="1">
      <c r="A21" s="70"/>
      <c r="B21" s="19"/>
      <c r="C21" s="134"/>
      <c r="D21" s="22" t="s">
        <v>18</v>
      </c>
      <c r="E21" s="23">
        <f>SUM(F21:J21)</f>
        <v>0</v>
      </c>
      <c r="F21" s="31">
        <v>0</v>
      </c>
      <c r="G21" s="23">
        <v>0</v>
      </c>
      <c r="H21" s="23">
        <v>0</v>
      </c>
      <c r="I21" s="23">
        <v>0</v>
      </c>
      <c r="J21" s="31">
        <v>0</v>
      </c>
      <c r="K21" s="165"/>
    </row>
    <row r="22" spans="1:11" ht="23.25" customHeight="1" thickBot="1">
      <c r="A22" s="70"/>
      <c r="B22" s="19"/>
      <c r="C22" s="134"/>
      <c r="D22" s="9" t="s">
        <v>19</v>
      </c>
      <c r="E22" s="13">
        <f>SUM(F22:J22)</f>
        <v>0</v>
      </c>
      <c r="F22" s="14">
        <v>0</v>
      </c>
      <c r="G22" s="23">
        <v>0</v>
      </c>
      <c r="H22" s="23">
        <v>0</v>
      </c>
      <c r="I22" s="23">
        <v>0</v>
      </c>
      <c r="J22" s="14">
        <v>0</v>
      </c>
      <c r="K22" s="165"/>
    </row>
    <row r="23" spans="1:11" ht="23.25" customHeight="1" thickBot="1">
      <c r="A23" s="82"/>
      <c r="B23" s="86"/>
      <c r="C23" s="134"/>
      <c r="D23" s="27" t="s">
        <v>20</v>
      </c>
      <c r="E23" s="25">
        <f>F23+G23+H23+I23+G23</f>
        <v>9774800</v>
      </c>
      <c r="F23" s="29">
        <v>1774800</v>
      </c>
      <c r="G23" s="29">
        <v>2000000</v>
      </c>
      <c r="H23" s="29">
        <v>2000000</v>
      </c>
      <c r="I23" s="29">
        <v>2000000</v>
      </c>
      <c r="J23" s="29">
        <v>2000000</v>
      </c>
      <c r="K23" s="176"/>
    </row>
    <row r="24" spans="1:11" ht="23.25" customHeight="1" thickBot="1">
      <c r="A24" s="87" t="s">
        <v>21</v>
      </c>
      <c r="B24" s="102" t="s">
        <v>35</v>
      </c>
      <c r="C24" s="134"/>
      <c r="D24" s="32" t="s">
        <v>13</v>
      </c>
      <c r="E24" s="29">
        <v>3500000</v>
      </c>
      <c r="F24" s="29">
        <f>F25+F26+F28</f>
        <v>0</v>
      </c>
      <c r="G24" s="29">
        <v>3500000</v>
      </c>
      <c r="H24" s="29">
        <v>0</v>
      </c>
      <c r="I24" s="29">
        <v>0</v>
      </c>
      <c r="J24" s="30">
        <v>0</v>
      </c>
      <c r="K24" s="137" t="s">
        <v>46</v>
      </c>
    </row>
    <row r="25" spans="1:11" ht="23.25" customHeight="1">
      <c r="A25" s="70"/>
      <c r="B25" s="103"/>
      <c r="C25" s="134"/>
      <c r="D25" s="22" t="s">
        <v>18</v>
      </c>
      <c r="E25" s="23">
        <f>SUM(F25:J25)</f>
        <v>0</v>
      </c>
      <c r="F25" s="31">
        <v>0</v>
      </c>
      <c r="G25" s="23">
        <f t="shared" ref="G25:I25" si="2">G31+G35</f>
        <v>0</v>
      </c>
      <c r="H25" s="23">
        <f t="shared" si="2"/>
        <v>0</v>
      </c>
      <c r="I25" s="23">
        <f t="shared" si="2"/>
        <v>0</v>
      </c>
      <c r="J25" s="31">
        <v>0</v>
      </c>
      <c r="K25" s="138"/>
    </row>
    <row r="26" spans="1:11" ht="23.25" customHeight="1">
      <c r="A26" s="70"/>
      <c r="B26" s="103"/>
      <c r="C26" s="134"/>
      <c r="D26" s="9" t="s">
        <v>19</v>
      </c>
      <c r="E26" s="13">
        <f>SUM(F26:J26)</f>
        <v>1750000</v>
      </c>
      <c r="F26" s="14">
        <v>0</v>
      </c>
      <c r="G26" s="23">
        <v>1750000</v>
      </c>
      <c r="H26" s="23">
        <v>0</v>
      </c>
      <c r="I26" s="23">
        <v>0</v>
      </c>
      <c r="J26" s="14">
        <v>0</v>
      </c>
      <c r="K26" s="138"/>
    </row>
    <row r="27" spans="1:11" ht="23.25" customHeight="1">
      <c r="A27" s="70"/>
      <c r="B27" s="103"/>
      <c r="C27" s="134"/>
      <c r="D27" s="21" t="s">
        <v>20</v>
      </c>
      <c r="E27" s="47">
        <v>0</v>
      </c>
      <c r="F27" s="46">
        <v>0</v>
      </c>
      <c r="G27" s="23">
        <v>0</v>
      </c>
      <c r="H27" s="23">
        <v>0</v>
      </c>
      <c r="I27" s="23">
        <v>0</v>
      </c>
      <c r="J27" s="23">
        <v>0</v>
      </c>
      <c r="K27" s="138"/>
    </row>
    <row r="28" spans="1:11" ht="80.25" customHeight="1" thickBot="1">
      <c r="A28" s="71"/>
      <c r="B28" s="104"/>
      <c r="C28" s="135"/>
      <c r="D28" s="112" t="s">
        <v>36</v>
      </c>
      <c r="E28" s="113"/>
      <c r="F28" s="47">
        <v>0</v>
      </c>
      <c r="G28" s="23">
        <v>1750000</v>
      </c>
      <c r="H28" s="23">
        <v>0</v>
      </c>
      <c r="I28" s="23">
        <v>0</v>
      </c>
      <c r="J28" s="23">
        <v>0</v>
      </c>
      <c r="K28" s="139"/>
    </row>
    <row r="29" spans="1:11" ht="23.25" customHeight="1" thickBot="1">
      <c r="A29" s="140" t="s">
        <v>42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2"/>
    </row>
    <row r="30" spans="1:11" ht="13.5" customHeight="1">
      <c r="A30" s="105" t="s">
        <v>2</v>
      </c>
      <c r="B30" s="107" t="s">
        <v>31</v>
      </c>
      <c r="C30" s="108" t="s">
        <v>3</v>
      </c>
      <c r="D30" s="110" t="s">
        <v>4</v>
      </c>
      <c r="E30" s="110" t="s">
        <v>5</v>
      </c>
      <c r="F30" s="110"/>
      <c r="G30" s="110"/>
      <c r="H30" s="110"/>
      <c r="I30" s="110"/>
      <c r="J30" s="110"/>
      <c r="K30" s="118" t="s">
        <v>6</v>
      </c>
    </row>
    <row r="31" spans="1:11" ht="15.75" customHeight="1">
      <c r="A31" s="106"/>
      <c r="B31" s="107" t="s">
        <v>7</v>
      </c>
      <c r="C31" s="109"/>
      <c r="D31" s="111"/>
      <c r="E31" s="111" t="s">
        <v>8</v>
      </c>
      <c r="F31" s="111" t="s">
        <v>9</v>
      </c>
      <c r="G31" s="111"/>
      <c r="H31" s="111"/>
      <c r="I31" s="111"/>
      <c r="J31" s="111"/>
      <c r="K31" s="119"/>
    </row>
    <row r="32" spans="1:11" ht="20.25" customHeight="1">
      <c r="A32" s="106"/>
      <c r="B32" s="108"/>
      <c r="C32" s="109"/>
      <c r="D32" s="111"/>
      <c r="E32" s="111"/>
      <c r="F32" s="77">
        <v>2020</v>
      </c>
      <c r="G32" s="90">
        <v>2021</v>
      </c>
      <c r="H32" s="91">
        <v>2022</v>
      </c>
      <c r="I32" s="91">
        <v>2023</v>
      </c>
      <c r="J32" s="91">
        <v>2024</v>
      </c>
      <c r="K32" s="120"/>
    </row>
    <row r="33" spans="1:11" s="12" customFormat="1" ht="17.25" customHeight="1" thickBot="1">
      <c r="A33" s="68">
        <v>1</v>
      </c>
      <c r="B33" s="11">
        <v>2</v>
      </c>
      <c r="C33" s="11">
        <v>3</v>
      </c>
      <c r="D33" s="33">
        <v>4</v>
      </c>
      <c r="E33" s="33">
        <v>5</v>
      </c>
      <c r="F33" s="33">
        <v>6</v>
      </c>
      <c r="G33" s="34">
        <v>7</v>
      </c>
      <c r="H33" s="34">
        <v>8</v>
      </c>
      <c r="I33" s="34">
        <v>9</v>
      </c>
      <c r="J33" s="34">
        <v>10</v>
      </c>
      <c r="K33" s="69">
        <v>11</v>
      </c>
    </row>
    <row r="34" spans="1:11" ht="23.25" customHeight="1" thickBot="1">
      <c r="A34" s="146">
        <v>2</v>
      </c>
      <c r="B34" s="149" t="s">
        <v>32</v>
      </c>
      <c r="C34" s="152"/>
      <c r="D34" s="38" t="s">
        <v>23</v>
      </c>
      <c r="E34" s="39">
        <f t="shared" ref="E34:E45" si="3">SUM(F34:J34)</f>
        <v>176160748</v>
      </c>
      <c r="F34" s="44">
        <f>SUM(F35:F38)</f>
        <v>32174248</v>
      </c>
      <c r="G34" s="92">
        <f>G35+G36+G37+G38</f>
        <v>33903000</v>
      </c>
      <c r="H34" s="92">
        <f>H35+H36+H37+H38</f>
        <v>36694500</v>
      </c>
      <c r="I34" s="92">
        <f>I35+I36+I37+I38</f>
        <v>36694500</v>
      </c>
      <c r="J34" s="92">
        <f>J35+J36+J37+J38</f>
        <v>36694500</v>
      </c>
      <c r="K34" s="155"/>
    </row>
    <row r="35" spans="1:11" ht="23.25" customHeight="1">
      <c r="A35" s="147"/>
      <c r="B35" s="150"/>
      <c r="C35" s="153"/>
      <c r="D35" s="35" t="s">
        <v>18</v>
      </c>
      <c r="E35" s="37">
        <f t="shared" si="3"/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138"/>
    </row>
    <row r="36" spans="1:11" ht="23.25" customHeight="1">
      <c r="A36" s="147"/>
      <c r="B36" s="150"/>
      <c r="C36" s="153"/>
      <c r="D36" s="36" t="s">
        <v>19</v>
      </c>
      <c r="E36" s="17">
        <f t="shared" si="3"/>
        <v>28222300</v>
      </c>
      <c r="F36" s="15">
        <v>5365800</v>
      </c>
      <c r="G36" s="15">
        <v>5548000</v>
      </c>
      <c r="H36" s="15">
        <v>5769500</v>
      </c>
      <c r="I36" s="15">
        <v>5769500</v>
      </c>
      <c r="J36" s="15">
        <v>5769500</v>
      </c>
      <c r="K36" s="138"/>
    </row>
    <row r="37" spans="1:11" ht="24" customHeight="1">
      <c r="A37" s="147"/>
      <c r="B37" s="150"/>
      <c r="C37" s="153"/>
      <c r="D37" s="35" t="s">
        <v>20</v>
      </c>
      <c r="E37" s="37">
        <f t="shared" si="3"/>
        <v>147938448</v>
      </c>
      <c r="F37" s="93">
        <v>26808448</v>
      </c>
      <c r="G37" s="93">
        <v>28355000</v>
      </c>
      <c r="H37" s="93">
        <v>30925000</v>
      </c>
      <c r="I37" s="93">
        <v>30925000</v>
      </c>
      <c r="J37" s="93">
        <v>30925000</v>
      </c>
      <c r="K37" s="138"/>
    </row>
    <row r="38" spans="1:11" ht="22.5" customHeight="1" thickBot="1">
      <c r="A38" s="148"/>
      <c r="B38" s="151"/>
      <c r="C38" s="154"/>
      <c r="D38" s="41" t="s">
        <v>36</v>
      </c>
      <c r="E38" s="42">
        <f t="shared" si="3"/>
        <v>0</v>
      </c>
      <c r="F38" s="57">
        <v>0</v>
      </c>
      <c r="G38" s="94">
        <v>0</v>
      </c>
      <c r="H38" s="94">
        <v>0</v>
      </c>
      <c r="I38" s="94">
        <v>0</v>
      </c>
      <c r="J38" s="94">
        <v>0</v>
      </c>
      <c r="K38" s="78"/>
    </row>
    <row r="39" spans="1:11" s="2" customFormat="1" ht="139.5" customHeight="1" thickBot="1">
      <c r="A39" s="70" t="s">
        <v>24</v>
      </c>
      <c r="B39" s="101" t="s">
        <v>50</v>
      </c>
      <c r="C39" s="40"/>
      <c r="D39" s="38" t="s">
        <v>23</v>
      </c>
      <c r="E39" s="183">
        <f t="shared" si="3"/>
        <v>14793845</v>
      </c>
      <c r="F39" s="29">
        <v>2680845</v>
      </c>
      <c r="G39" s="29">
        <v>2835500</v>
      </c>
      <c r="H39" s="29">
        <v>3092500</v>
      </c>
      <c r="I39" s="29">
        <v>3092500</v>
      </c>
      <c r="J39" s="30">
        <v>3092500</v>
      </c>
      <c r="K39" s="155" t="s">
        <v>47</v>
      </c>
    </row>
    <row r="40" spans="1:11" s="2" customFormat="1" ht="23.25" customHeight="1">
      <c r="A40" s="70"/>
      <c r="B40" s="19"/>
      <c r="C40" s="26"/>
      <c r="D40" s="22" t="s">
        <v>18</v>
      </c>
      <c r="E40" s="16">
        <f t="shared" si="3"/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138"/>
    </row>
    <row r="41" spans="1:11" s="2" customFormat="1" ht="23.25" customHeight="1">
      <c r="A41" s="70"/>
      <c r="B41" s="19"/>
      <c r="C41" s="26"/>
      <c r="D41" s="9" t="s">
        <v>19</v>
      </c>
      <c r="E41" s="16">
        <f t="shared" si="3"/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38"/>
    </row>
    <row r="42" spans="1:11" s="2" customFormat="1" ht="23.25" customHeight="1" thickBot="1">
      <c r="A42" s="70"/>
      <c r="B42" s="19"/>
      <c r="C42" s="26"/>
      <c r="D42" s="21" t="s">
        <v>20</v>
      </c>
      <c r="E42" s="46">
        <f t="shared" ref="E42" si="4">SUM(F42:J42)</f>
        <v>14793845</v>
      </c>
      <c r="F42" s="46">
        <v>2680845</v>
      </c>
      <c r="G42" s="46">
        <v>2835500</v>
      </c>
      <c r="H42" s="46">
        <v>3092500</v>
      </c>
      <c r="I42" s="46">
        <v>3092500</v>
      </c>
      <c r="J42" s="46">
        <v>3092500</v>
      </c>
      <c r="K42" s="138"/>
    </row>
    <row r="43" spans="1:11" s="2" customFormat="1" ht="23.25" customHeight="1">
      <c r="A43" s="70"/>
      <c r="B43" s="19"/>
      <c r="C43" s="48" t="s">
        <v>33</v>
      </c>
      <c r="D43" s="49"/>
      <c r="E43" s="46">
        <f t="shared" ref="E43" si="5">SUM(F43:J43)</f>
        <v>14793845</v>
      </c>
      <c r="F43" s="46">
        <v>2680845</v>
      </c>
      <c r="G43" s="46">
        <v>2835500</v>
      </c>
      <c r="H43" s="46">
        <v>3092500</v>
      </c>
      <c r="I43" s="46">
        <v>3092500</v>
      </c>
      <c r="J43" s="46">
        <v>3092500</v>
      </c>
      <c r="K43" s="138"/>
    </row>
    <row r="44" spans="1:11" s="2" customFormat="1" ht="23.25" customHeight="1" thickBot="1">
      <c r="A44" s="71"/>
      <c r="B44" s="20"/>
      <c r="C44" s="51" t="s">
        <v>26</v>
      </c>
      <c r="D44" s="52"/>
      <c r="E44" s="53"/>
      <c r="F44" s="96"/>
      <c r="G44" s="95"/>
      <c r="H44" s="95"/>
      <c r="I44" s="95"/>
      <c r="J44" s="95"/>
      <c r="K44" s="156"/>
    </row>
    <row r="45" spans="1:11" s="2" customFormat="1" ht="23.25" customHeight="1" thickBot="1">
      <c r="A45" s="157" t="s">
        <v>25</v>
      </c>
      <c r="B45" s="133" t="s">
        <v>43</v>
      </c>
      <c r="C45" s="158"/>
      <c r="D45" s="43" t="s">
        <v>23</v>
      </c>
      <c r="E45" s="44">
        <f t="shared" si="3"/>
        <v>54737226</v>
      </c>
      <c r="F45" s="44">
        <f>F46+F47+F48</f>
        <v>9919126</v>
      </c>
      <c r="G45" s="45">
        <f>G46+G47+G48</f>
        <v>10491350</v>
      </c>
      <c r="H45" s="45">
        <f>H46+H47+H48</f>
        <v>11442250</v>
      </c>
      <c r="I45" s="45">
        <f>I46+I47+I48</f>
        <v>11442250</v>
      </c>
      <c r="J45" s="45">
        <f>J46+J47+J48</f>
        <v>11442250</v>
      </c>
      <c r="K45" s="115" t="s">
        <v>48</v>
      </c>
    </row>
    <row r="46" spans="1:11" s="2" customFormat="1" ht="23.25" customHeight="1">
      <c r="A46" s="157"/>
      <c r="B46" s="134"/>
      <c r="C46" s="159"/>
      <c r="D46" s="22" t="s">
        <v>18</v>
      </c>
      <c r="E46" s="16">
        <v>0</v>
      </c>
      <c r="F46" s="23">
        <v>0</v>
      </c>
      <c r="G46" s="31">
        <v>0</v>
      </c>
      <c r="H46" s="31">
        <v>0</v>
      </c>
      <c r="I46" s="31">
        <v>0</v>
      </c>
      <c r="J46" s="31">
        <v>0</v>
      </c>
      <c r="K46" s="116"/>
    </row>
    <row r="47" spans="1:11" s="2" customFormat="1" ht="23.25" customHeight="1">
      <c r="A47" s="157"/>
      <c r="B47" s="134"/>
      <c r="C47" s="159"/>
      <c r="D47" s="9" t="s">
        <v>19</v>
      </c>
      <c r="E47" s="1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16"/>
    </row>
    <row r="48" spans="1:11" s="2" customFormat="1" ht="23.25" customHeight="1" thickBot="1">
      <c r="A48" s="157"/>
      <c r="B48" s="134"/>
      <c r="C48" s="160"/>
      <c r="D48" s="21" t="s">
        <v>20</v>
      </c>
      <c r="E48" s="47">
        <f>SUM(F48:J48)</f>
        <v>54737226</v>
      </c>
      <c r="F48" s="96">
        <v>9919126</v>
      </c>
      <c r="G48" s="95">
        <v>10491350</v>
      </c>
      <c r="H48" s="95">
        <v>11442250</v>
      </c>
      <c r="I48" s="95">
        <v>11442250</v>
      </c>
      <c r="J48" s="95">
        <v>11442250</v>
      </c>
      <c r="K48" s="116"/>
    </row>
    <row r="49" spans="1:11" s="2" customFormat="1" ht="23.25" customHeight="1" thickBot="1">
      <c r="A49" s="157"/>
      <c r="B49" s="134"/>
      <c r="C49" s="48" t="s">
        <v>33</v>
      </c>
      <c r="D49" s="49"/>
      <c r="E49" s="50">
        <f>SUM(F49:J49)</f>
        <v>54737226</v>
      </c>
      <c r="F49" s="96">
        <v>9919126</v>
      </c>
      <c r="G49" s="95">
        <v>10491350</v>
      </c>
      <c r="H49" s="95">
        <v>11442250</v>
      </c>
      <c r="I49" s="95">
        <v>11442250</v>
      </c>
      <c r="J49" s="95">
        <v>11442250</v>
      </c>
      <c r="K49" s="116"/>
    </row>
    <row r="50" spans="1:11" s="2" customFormat="1" ht="23.25" customHeight="1" thickBot="1">
      <c r="A50" s="157"/>
      <c r="B50" s="170"/>
      <c r="C50" s="51" t="s">
        <v>26</v>
      </c>
      <c r="D50" s="52"/>
      <c r="E50" s="53">
        <f>SUM(F50:J50)</f>
        <v>54737226</v>
      </c>
      <c r="F50" s="96">
        <v>9919126</v>
      </c>
      <c r="G50" s="95">
        <v>10491350</v>
      </c>
      <c r="H50" s="95">
        <v>11442250</v>
      </c>
      <c r="I50" s="95">
        <v>11442250</v>
      </c>
      <c r="J50" s="95">
        <v>11442250</v>
      </c>
      <c r="K50" s="117"/>
    </row>
    <row r="51" spans="1:11" s="2" customFormat="1" ht="23.25" customHeight="1" thickBot="1">
      <c r="A51" s="130" t="s">
        <v>27</v>
      </c>
      <c r="B51" s="133" t="s">
        <v>44</v>
      </c>
      <c r="C51" s="56"/>
      <c r="D51" s="43" t="s">
        <v>23</v>
      </c>
      <c r="E51" s="44">
        <f>SUM(F51:J51)</f>
        <v>29285797</v>
      </c>
      <c r="F51" s="44">
        <f>F52+F53+F54</f>
        <v>14208477</v>
      </c>
      <c r="G51" s="45">
        <f>G52+G53+G54</f>
        <v>15028150</v>
      </c>
      <c r="H51" s="45">
        <f>H52+H53+H54</f>
        <v>16390</v>
      </c>
      <c r="I51" s="45">
        <f>I52+I53+I54</f>
        <v>16390</v>
      </c>
      <c r="J51" s="45">
        <f>J52+J53+J54</f>
        <v>16390</v>
      </c>
      <c r="K51" s="115" t="s">
        <v>49</v>
      </c>
    </row>
    <row r="52" spans="1:11" s="2" customFormat="1" ht="23.25" customHeight="1">
      <c r="A52" s="131"/>
      <c r="B52" s="134"/>
      <c r="C52" s="8"/>
      <c r="D52" s="22" t="s">
        <v>18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116"/>
    </row>
    <row r="53" spans="1:11" s="2" customFormat="1" ht="23.25" customHeight="1">
      <c r="A53" s="131"/>
      <c r="B53" s="134"/>
      <c r="C53" s="8"/>
      <c r="D53" s="9" t="s">
        <v>19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16"/>
    </row>
    <row r="54" spans="1:11" s="2" customFormat="1" ht="23.25" customHeight="1" thickBot="1">
      <c r="A54" s="131"/>
      <c r="B54" s="134"/>
      <c r="C54" s="54"/>
      <c r="D54" s="21" t="s">
        <v>20</v>
      </c>
      <c r="E54" s="46">
        <f>SUM(F54:J54)</f>
        <v>29285797</v>
      </c>
      <c r="F54" s="96">
        <v>14208477</v>
      </c>
      <c r="G54" s="95">
        <v>15028150</v>
      </c>
      <c r="H54" s="95">
        <v>16390</v>
      </c>
      <c r="I54" s="95">
        <v>16390</v>
      </c>
      <c r="J54" s="95">
        <v>16390</v>
      </c>
      <c r="K54" s="116"/>
    </row>
    <row r="55" spans="1:11" s="2" customFormat="1" ht="23.25" customHeight="1" thickBot="1">
      <c r="A55" s="131"/>
      <c r="B55" s="134"/>
      <c r="C55" s="48" t="s">
        <v>33</v>
      </c>
      <c r="D55" s="49"/>
      <c r="E55" s="50">
        <f>SUM(F55:J55)</f>
        <v>29285797</v>
      </c>
      <c r="F55" s="96">
        <v>14208477</v>
      </c>
      <c r="G55" s="95">
        <v>15028150</v>
      </c>
      <c r="H55" s="95">
        <v>16390</v>
      </c>
      <c r="I55" s="95">
        <v>16390</v>
      </c>
      <c r="J55" s="95">
        <v>16390</v>
      </c>
      <c r="K55" s="116"/>
    </row>
    <row r="56" spans="1:11" s="2" customFormat="1" ht="23.25" customHeight="1" thickBot="1">
      <c r="A56" s="132"/>
      <c r="B56" s="170"/>
      <c r="C56" s="51" t="s">
        <v>26</v>
      </c>
      <c r="D56" s="52"/>
      <c r="E56" s="55">
        <f>SUM(F56:J56)</f>
        <v>29285797</v>
      </c>
      <c r="F56" s="96">
        <v>14208477</v>
      </c>
      <c r="G56" s="95">
        <v>15028150</v>
      </c>
      <c r="H56" s="95">
        <v>16390</v>
      </c>
      <c r="I56" s="95">
        <v>16390</v>
      </c>
      <c r="J56" s="95">
        <v>16390</v>
      </c>
      <c r="K56" s="117"/>
    </row>
    <row r="57" spans="1:11" s="2" customFormat="1" ht="23.25" customHeight="1" thickBot="1">
      <c r="A57" s="130" t="s">
        <v>28</v>
      </c>
      <c r="B57" s="133" t="s">
        <v>34</v>
      </c>
      <c r="C57" s="62"/>
      <c r="D57" s="43" t="s">
        <v>23</v>
      </c>
      <c r="E57" s="44">
        <f>SUM(F57:J57)</f>
        <v>28222300</v>
      </c>
      <c r="F57" s="15">
        <v>5365800</v>
      </c>
      <c r="G57" s="15">
        <v>5548000</v>
      </c>
      <c r="H57" s="15">
        <v>5769500</v>
      </c>
      <c r="I57" s="15">
        <v>5769500</v>
      </c>
      <c r="J57" s="15">
        <v>5769500</v>
      </c>
      <c r="K57" s="143" t="s">
        <v>45</v>
      </c>
    </row>
    <row r="58" spans="1:11" s="2" customFormat="1" ht="23.25" customHeight="1">
      <c r="A58" s="131"/>
      <c r="B58" s="134"/>
      <c r="C58" s="18"/>
      <c r="D58" s="22" t="s">
        <v>18</v>
      </c>
      <c r="E58" s="16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144"/>
    </row>
    <row r="59" spans="1:11" s="2" customFormat="1" ht="23.25" customHeight="1">
      <c r="A59" s="131"/>
      <c r="B59" s="134"/>
      <c r="C59" s="18"/>
      <c r="D59" s="9" t="s">
        <v>19</v>
      </c>
      <c r="E59" s="15">
        <f>SUM(F59:J59)</f>
        <v>28222300</v>
      </c>
      <c r="F59" s="15">
        <v>5365800</v>
      </c>
      <c r="G59" s="15">
        <v>5548000</v>
      </c>
      <c r="H59" s="15">
        <v>5769500</v>
      </c>
      <c r="I59" s="15">
        <v>5769500</v>
      </c>
      <c r="J59" s="15">
        <v>5769500</v>
      </c>
      <c r="K59" s="144"/>
    </row>
    <row r="60" spans="1:11" s="2" customFormat="1" ht="23.25" customHeight="1" thickBot="1">
      <c r="A60" s="131"/>
      <c r="B60" s="134"/>
      <c r="C60" s="59"/>
      <c r="D60" s="21" t="s">
        <v>20</v>
      </c>
      <c r="E60" s="57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144"/>
    </row>
    <row r="61" spans="1:11" s="2" customFormat="1" ht="23.25" customHeight="1">
      <c r="A61" s="131"/>
      <c r="B61" s="134"/>
      <c r="C61" s="48" t="s">
        <v>33</v>
      </c>
      <c r="D61" s="61"/>
      <c r="E61" s="58">
        <f>SUM(F61:J61)</f>
        <v>28222300</v>
      </c>
      <c r="F61" s="15">
        <v>5365800</v>
      </c>
      <c r="G61" s="15">
        <v>5548000</v>
      </c>
      <c r="H61" s="15">
        <v>5769500</v>
      </c>
      <c r="I61" s="15">
        <v>5769500</v>
      </c>
      <c r="J61" s="15">
        <v>5769500</v>
      </c>
      <c r="K61" s="144"/>
    </row>
    <row r="62" spans="1:11" s="2" customFormat="1" ht="23.25" customHeight="1" thickBot="1">
      <c r="A62" s="136"/>
      <c r="B62" s="135"/>
      <c r="C62" s="51" t="s">
        <v>26</v>
      </c>
      <c r="D62" s="74"/>
      <c r="E62" s="75">
        <f>SUM(F62:J62)</f>
        <v>0</v>
      </c>
      <c r="F62" s="75">
        <f t="shared" ref="F62:J62" si="6">SUM(G62:K62)</f>
        <v>0</v>
      </c>
      <c r="G62" s="75">
        <f t="shared" si="6"/>
        <v>0</v>
      </c>
      <c r="H62" s="75">
        <f t="shared" si="6"/>
        <v>0</v>
      </c>
      <c r="I62" s="75">
        <f t="shared" si="6"/>
        <v>0</v>
      </c>
      <c r="J62" s="75">
        <f t="shared" si="6"/>
        <v>0</v>
      </c>
      <c r="K62" s="145"/>
    </row>
    <row r="63" spans="1:11" ht="15.75" customHeight="1">
      <c r="A63" s="121" t="s">
        <v>29</v>
      </c>
      <c r="B63" s="122"/>
      <c r="C63" s="123"/>
      <c r="D63" s="88" t="s">
        <v>22</v>
      </c>
      <c r="E63" s="76">
        <f>SUM(F63:J63)</f>
        <v>185935548</v>
      </c>
      <c r="F63" s="76">
        <f>F15+F34</f>
        <v>33949048</v>
      </c>
      <c r="G63" s="76">
        <f>G15+G34</f>
        <v>35903000</v>
      </c>
      <c r="H63" s="76">
        <f>H15+H34</f>
        <v>38694500</v>
      </c>
      <c r="I63" s="76">
        <f>I15+I34</f>
        <v>38694500</v>
      </c>
      <c r="J63" s="76">
        <f>J15+J34</f>
        <v>38694500</v>
      </c>
      <c r="K63" s="164"/>
    </row>
    <row r="64" spans="1:11" ht="15.75">
      <c r="A64" s="124"/>
      <c r="B64" s="125"/>
      <c r="C64" s="126"/>
      <c r="D64" s="89" t="s">
        <v>18</v>
      </c>
      <c r="E64" s="15">
        <f>E16+E35</f>
        <v>0</v>
      </c>
      <c r="F64" s="15">
        <f>F16+F35</f>
        <v>0</v>
      </c>
      <c r="G64" s="15">
        <f>G16+G35</f>
        <v>0</v>
      </c>
      <c r="H64" s="15">
        <f>H16+H35</f>
        <v>0</v>
      </c>
      <c r="I64" s="15">
        <f>I16+I35</f>
        <v>0</v>
      </c>
      <c r="J64" s="15">
        <v>1</v>
      </c>
      <c r="K64" s="165"/>
    </row>
    <row r="65" spans="1:11" ht="15.75">
      <c r="A65" s="124"/>
      <c r="B65" s="125"/>
      <c r="C65" s="126"/>
      <c r="D65" s="89" t="s">
        <v>19</v>
      </c>
      <c r="E65" s="15">
        <f>SUM(F65:J65)</f>
        <v>28222300</v>
      </c>
      <c r="F65" s="15">
        <f t="shared" ref="F65:J67" si="7">F17+F36</f>
        <v>5365800</v>
      </c>
      <c r="G65" s="15">
        <f t="shared" si="7"/>
        <v>5548000</v>
      </c>
      <c r="H65" s="15">
        <f t="shared" si="7"/>
        <v>5769500</v>
      </c>
      <c r="I65" s="15">
        <f t="shared" si="7"/>
        <v>5769500</v>
      </c>
      <c r="J65" s="15">
        <f t="shared" si="7"/>
        <v>5769500</v>
      </c>
      <c r="K65" s="165"/>
    </row>
    <row r="66" spans="1:11" ht="15.75">
      <c r="A66" s="124"/>
      <c r="B66" s="125"/>
      <c r="C66" s="126"/>
      <c r="D66" s="89" t="s">
        <v>20</v>
      </c>
      <c r="E66" s="15">
        <f>SUM(F66:J67)</f>
        <v>157713248</v>
      </c>
      <c r="F66" s="15">
        <f t="shared" si="7"/>
        <v>28583248</v>
      </c>
      <c r="G66" s="15">
        <f t="shared" si="7"/>
        <v>30355000</v>
      </c>
      <c r="H66" s="15">
        <f t="shared" si="7"/>
        <v>32925000</v>
      </c>
      <c r="I66" s="15">
        <f t="shared" si="7"/>
        <v>32925000</v>
      </c>
      <c r="J66" s="15">
        <f t="shared" si="7"/>
        <v>32925000</v>
      </c>
      <c r="K66" s="166"/>
    </row>
    <row r="67" spans="1:11" ht="16.5" thickBot="1">
      <c r="A67" s="127"/>
      <c r="B67" s="128"/>
      <c r="C67" s="129"/>
      <c r="D67" s="73" t="s">
        <v>36</v>
      </c>
      <c r="E67" s="60">
        <f>E19+E38</f>
        <v>0</v>
      </c>
      <c r="F67" s="60">
        <f t="shared" si="7"/>
        <v>0</v>
      </c>
      <c r="G67" s="60">
        <f t="shared" si="7"/>
        <v>0</v>
      </c>
      <c r="H67" s="60">
        <f t="shared" si="7"/>
        <v>0</v>
      </c>
      <c r="I67" s="60">
        <f t="shared" si="7"/>
        <v>0</v>
      </c>
      <c r="J67" s="60">
        <f t="shared" si="7"/>
        <v>0</v>
      </c>
      <c r="K67" s="72"/>
    </row>
    <row r="68" spans="1:11">
      <c r="A68" s="1"/>
      <c r="E68" s="100"/>
      <c r="K68" s="6"/>
    </row>
  </sheetData>
  <mergeCells count="44">
    <mergeCell ref="K63:K66"/>
    <mergeCell ref="A7:K7"/>
    <mergeCell ref="B45:B50"/>
    <mergeCell ref="B51:B56"/>
    <mergeCell ref="A14:K14"/>
    <mergeCell ref="C15:C28"/>
    <mergeCell ref="K15:K19"/>
    <mergeCell ref="K20:K23"/>
    <mergeCell ref="A8:K8"/>
    <mergeCell ref="A9:K9"/>
    <mergeCell ref="A10:A12"/>
    <mergeCell ref="B10:B12"/>
    <mergeCell ref="C10:C12"/>
    <mergeCell ref="D10:D12"/>
    <mergeCell ref="E10:J10"/>
    <mergeCell ref="K24:K28"/>
    <mergeCell ref="A29:K29"/>
    <mergeCell ref="K57:K62"/>
    <mergeCell ref="A34:A38"/>
    <mergeCell ref="B34:B38"/>
    <mergeCell ref="C34:C38"/>
    <mergeCell ref="K34:K37"/>
    <mergeCell ref="K39:K44"/>
    <mergeCell ref="A45:A50"/>
    <mergeCell ref="C45:C48"/>
    <mergeCell ref="K45:K50"/>
    <mergeCell ref="A51:A56"/>
    <mergeCell ref="K10:K12"/>
    <mergeCell ref="A63:C67"/>
    <mergeCell ref="B57:B62"/>
    <mergeCell ref="A57:A62"/>
    <mergeCell ref="E11:E12"/>
    <mergeCell ref="F11:J11"/>
    <mergeCell ref="K51:K56"/>
    <mergeCell ref="K30:K32"/>
    <mergeCell ref="E31:E32"/>
    <mergeCell ref="F31:J31"/>
    <mergeCell ref="E30:J30"/>
    <mergeCell ref="B24:B28"/>
    <mergeCell ref="A30:A32"/>
    <mergeCell ref="B30:B32"/>
    <mergeCell ref="C30:C32"/>
    <mergeCell ref="D30:D32"/>
    <mergeCell ref="D28:E28"/>
  </mergeCells>
  <pageMargins left="0.25" right="0.25" top="0.75" bottom="0.75" header="0.3" footer="0.3"/>
  <pageSetup paperSize="9" scale="78" orientation="landscape" r:id="rId1"/>
  <rowBreaks count="2" manualBreakCount="2">
    <brk id="28" max="10" man="1"/>
    <brk id="68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2019-10-11T07:23:14Z</cp:lastPrinted>
  <dcterms:created xsi:type="dcterms:W3CDTF">2017-09-05T04:35:00Z</dcterms:created>
  <dcterms:modified xsi:type="dcterms:W3CDTF">2019-11-15T06:02:17Z</dcterms:modified>
</cp:coreProperties>
</file>