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индикаторы!$A$1:$J$23</definedName>
    <definedName name="_xlnm.Print_Area" localSheetId="0">'приложение мероприятий'!$A$1:$N$92</definedName>
  </definedNames>
  <calcPr calcId="125725"/>
</workbook>
</file>

<file path=xl/calcChain.xml><?xml version="1.0" encoding="utf-8"?>
<calcChain xmlns="http://schemas.openxmlformats.org/spreadsheetml/2006/main">
  <c r="H75" i="4"/>
  <c r="H22"/>
  <c r="I91"/>
  <c r="H20"/>
  <c r="H16" s="1"/>
  <c r="H14"/>
  <c r="H9" s="1"/>
  <c r="H86"/>
  <c r="H85"/>
  <c r="H84"/>
  <c r="H83"/>
  <c r="H81"/>
  <c r="H66"/>
  <c r="H62" s="1"/>
  <c r="K23" i="6"/>
  <c r="K22"/>
  <c r="K21"/>
  <c r="K19"/>
  <c r="K17"/>
  <c r="K8"/>
  <c r="K14"/>
  <c r="J95" i="4"/>
  <c r="H44"/>
  <c r="I92" l="1"/>
  <c r="J92"/>
  <c r="K92"/>
  <c r="L92"/>
  <c r="M92"/>
  <c r="H79"/>
  <c r="H43"/>
  <c r="H78"/>
  <c r="H19"/>
  <c r="H25"/>
  <c r="I45"/>
  <c r="I90"/>
  <c r="J90"/>
  <c r="L90"/>
  <c r="M90"/>
  <c r="K45"/>
  <c r="H80"/>
  <c r="I81"/>
  <c r="K81"/>
  <c r="I89"/>
  <c r="J89"/>
  <c r="K89"/>
  <c r="L89"/>
  <c r="M89"/>
  <c r="H73"/>
  <c r="K91"/>
  <c r="M91"/>
  <c r="H18"/>
  <c r="H15"/>
  <c r="H11"/>
  <c r="H74"/>
  <c r="H58"/>
  <c r="H59"/>
  <c r="H60"/>
  <c r="H26"/>
  <c r="H27"/>
  <c r="H21"/>
  <c r="H69" l="1"/>
  <c r="H90"/>
  <c r="H92"/>
  <c r="H53"/>
  <c r="L87"/>
  <c r="J87"/>
  <c r="H89"/>
  <c r="M87"/>
  <c r="I87"/>
  <c r="L91"/>
  <c r="J91"/>
  <c r="H91" l="1"/>
  <c r="H87"/>
  <c r="J94"/>
  <c r="J96" s="1"/>
  <c r="M94"/>
  <c r="M95" l="1"/>
  <c r="M96"/>
</calcChain>
</file>

<file path=xl/sharedStrings.xml><?xml version="1.0" encoding="utf-8"?>
<sst xmlns="http://schemas.openxmlformats.org/spreadsheetml/2006/main" count="188" uniqueCount="100">
  <si>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</si>
  <si>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</si>
  <si>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</si>
  <si>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</si>
  <si>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</si>
  <si>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</si>
  <si>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</si>
  <si>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</si>
  <si>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</si>
  <si>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</si>
  <si>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</si>
  <si>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</si>
  <si>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</si>
  <si>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</si>
  <si>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</si>
  <si>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</si>
  <si>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 xml:space="preserve">5.3 Обеспечение информационной политики в Устьянком районе.
</t>
  </si>
  <si>
    <t>Задача №4 Профилактика асоциального поведения в молодёжной среде, поддержка молодёжи, оказавшейся в трудной жизненной ситуации.</t>
  </si>
  <si>
    <t>1.2. Проведение районных мероприятий для молодежи, в том числе по поддержке творческой и талантливой молодежи.</t>
  </si>
  <si>
    <t>1.3. Реализация проектов 
в сфере государственной молодежной политики, патриотического воспитания 
(на конкурсной основе).</t>
  </si>
  <si>
    <t>3.1. Реализация мероприятий по профессиональному ориентированию и содействию трудоустройству молодежи.</t>
  </si>
  <si>
    <t>1.1. Организация 
и проведение мероприятий по развитию и поддержке детского 
и молодежного общественного движения, в том числе волонтерского движения, а так же молодежного самоуправления  Устьянкого района (Советов молодежи, института Дублерства, молодежных НКО, инициативных групп).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</si>
  <si>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</si>
  <si>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2.1. Проведение мероприятий патриотической направленности, поддержке объединений патриотической направленности.</t>
  </si>
  <si>
    <t xml:space="preserve">4.1 Проведение мероприятий направленных на профилактику асоциального поведения в молодежной среде, пропаганду ЗОЖ и осознанного родительсва. </t>
  </si>
  <si>
    <t xml:space="preserve">5.1.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</si>
  <si>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Задача № 1 – Вовлечение молодежи в социально значимую практику.</t>
  </si>
  <si>
    <t>Задача №2 - 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района.</t>
  </si>
  <si>
    <t>Задача №3 -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</si>
  <si>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</si>
  <si>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</si>
  <si>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</si>
  <si>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</si>
  <si>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</si>
  <si>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</si>
  <si>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</si>
  <si>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</si>
  <si>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</si>
  <si>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</si>
  <si>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</si>
  <si>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</si>
  <si>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</si>
  <si>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</si>
  <si>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</si>
  <si>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</si>
  <si>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1.3.</t>
  </si>
  <si>
    <t>шт.</t>
  </si>
  <si>
    <t>1.4.</t>
  </si>
  <si>
    <t>2.</t>
  </si>
  <si>
    <t>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</t>
  </si>
  <si>
    <t>2.1.</t>
  </si>
  <si>
    <t>чел.</t>
  </si>
  <si>
    <t>2.2.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</si>
  <si>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</si>
  <si>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</si>
  <si>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</si>
  <si>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</si>
  <si>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5.</t>
  </si>
  <si>
    <t>Повышение эффективности молодежной политики</t>
  </si>
  <si>
    <t>5.1.</t>
  </si>
  <si>
    <t>5.2.</t>
  </si>
  <si>
    <t>5.3.</t>
  </si>
  <si>
    <t>мероприятия</t>
  </si>
  <si>
    <t>Единица
измерения</t>
  </si>
  <si>
    <t>УО, МОО.</t>
  </si>
  <si>
    <t xml:space="preserve"> </t>
  </si>
  <si>
    <t>человек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</si>
  <si>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</si>
  <si>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r>
      <rPr>
        <sz val="10"/>
        <color indexed="8"/>
        <rFont val="Times New Roman"/>
        <family val="1"/>
        <charset val="204"/>
      </rPr>
      <t xml:space="preserve">5.2 Создание ресурсно-информационного центра для молодежи  и содействие в организации работы </t>
    </r>
    <r>
      <rPr>
        <sz val="10"/>
        <color indexed="8"/>
        <rFont val="Times New Roman"/>
        <family val="1"/>
        <charset val="204"/>
      </rPr>
      <t>направлений центра.
Поддержка деятельности учреждений по работе с молодежью.</t>
    </r>
  </si>
  <si>
    <r>
      <t xml:space="preserve">Задача №5 -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</si>
  <si>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Всего </t>
  </si>
  <si>
    <t>МБУК , МОО и ДОО, Муниципальные образования.</t>
  </si>
  <si>
    <t>Центр занятости, МОО, Муниципальные образования.</t>
  </si>
  <si>
    <t>факт 2018</t>
  </si>
  <si>
    <t>оценка 2019</t>
  </si>
  <si>
    <t>Количество молодежи, направленной на всероссийские, областные мероприятия -105 человек в период 2020-2024 гг.</t>
  </si>
  <si>
    <t>Количество публикаций в СМИ о ГМП в Устьянском районе (районные, областные, публикации в социальных сетях)-60 публикаций за период 2020-2024 гг.</t>
  </si>
  <si>
    <t>Количество объединений патриотической направленности увеличиться на 2шт. к 2024 году.</t>
  </si>
  <si>
    <t xml:space="preserve"> Количество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-600 человек к 2024 г.</t>
  </si>
  <si>
    <t>Сведения о составе и значениях целевых показателей (индикаторов) 
муниципальной программы  "Молодежь Устьянского района"</t>
  </si>
  <si>
    <t>Количество действующих советов молодежи в муниципальных образованиях возрастет до 10  в период 2020-2024 гг.</t>
  </si>
  <si>
    <t>Увеличение количества мероприятий в сфере молодёжной политики, в том числе по поддержке творческой и талантливой молодежи, до 25 в период 2020-2024 гг.</t>
  </si>
  <si>
    <t>Увеличение количества молодежи, направленной на всероссийские, областные мероприятия до 105 человек в период 2020-2024 гг.</t>
  </si>
  <si>
    <t>Увеличение количества публикаций в СМИ о ГМП в Устьянском районе (районные, областные, публикации в социальных сетях) до 60 за период 2020-2024гг.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</si>
  <si>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</si>
  <si>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Количество мероприятий в сфере
 молодежной политики, в том 
числе по поддержке творческой 
и талантливой молодежи - 25
 мероприятий в период 2020-
2024 гг.</t>
  </si>
  <si>
    <t>Увеличение количества реализованных проектов (отобранных на конкурсной основе) до 30шт.  в период 2020-2024 гг.</t>
  </si>
  <si>
    <t>Количество молодежи участвующей в патриотических объединениях-355 человек в период 2020-2024гг.</t>
  </si>
  <si>
    <t>Увеличение количества молодежи участвующей в патриотических объединениях до 355 человек в период 2020-2024гг.
Увеличение количества объединений патриотической направленности на 2 к 2024году.</t>
  </si>
  <si>
    <t>Количество молодых граждан, получивших поддержку в сфере  профессиональной ориентации – 500 человек в период 2020-2024 гг.</t>
  </si>
  <si>
    <t>Увеличение количества молодых граждан, получивших поддержку в сфере  профессиональной ориентации до 500 человек  в период 2020-2024 гг.</t>
  </si>
  <si>
    <t>Количество активных волонтеров-помощников увеличиться до 150 человек к 2024 г.</t>
  </si>
  <si>
    <t xml:space="preserve"> Количество реализованных проектов (отобранных на конкурсной основе) в сфере молодежной политики в год  </t>
  </si>
  <si>
    <t>Количество подростков, состоящих на учетах в КДН и ЗП и органах систем профилактики, привлеченных к мероприятиям программы-62 человека в период 2020-2024 гг.</t>
  </si>
  <si>
    <t>Количество действующих направлений ресурсно-информационного центра для молодежи увеличиться до 5</t>
  </si>
  <si>
    <t xml:space="preserve"> Увеличение количества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до 600 человек к 2024 году. 
Увеличение действующих советов молодежи в муниципальных образованиях до 10шт. в период 2020-2024 гг.
Увеличение количества активных волонтеров-помощников до 150 человек к 2024 году.
</t>
  </si>
  <si>
    <t>Увеличение количества подростков, состоящих на учетах в КДН и ЗП и органах систем профилактики, привлеченных к мероприятиям программы до 62 человек за период  2020-2024 гг.</t>
  </si>
  <si>
    <t>Увеличение количества действующих направлений ресурсно-информационного центра для молодежи до 5 к 2024гг.</t>
  </si>
  <si>
    <t xml:space="preserve">Приложение №2 к муниципальной
программе "Молодежь Устьянского района" 
утвержденной постановлением администрации
МО "Устьянский муниципальный район"
от 14 ноября 2019 года № 1455_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</si>
  <si>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№1 к муниципальной 
программе "Молодежь Устьянского района" 
утвержденной  постановлением администрации
МО "Устьянский муниципальный район"
от 14 ноября 2019 года № 1455         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</si>
</sst>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/>
    <xf numFmtId="0" fontId="4" fillId="0" borderId="1" xfId="1" applyFont="1" applyFill="1" applyBorder="1"/>
    <xf numFmtId="0" fontId="8" fillId="0" borderId="1" xfId="1" applyFont="1" applyBorder="1"/>
    <xf numFmtId="0" fontId="10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10" fillId="4" borderId="0" xfId="1" applyFill="1"/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/>
    <xf numFmtId="0" fontId="14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2" fillId="5" borderId="0" xfId="0" applyFont="1" applyFill="1" applyBorder="1"/>
    <xf numFmtId="0" fontId="2" fillId="5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0" xfId="1" applyFill="1"/>
    <xf numFmtId="0" fontId="4" fillId="4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0" fillId="5" borderId="0" xfId="1" applyFill="1" applyAlignment="1">
      <alignment horizontal="center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/>
    <xf numFmtId="0" fontId="2" fillId="0" borderId="1" xfId="0" applyNumberFormat="1" applyFont="1" applyBorder="1" applyAlignment="1">
      <alignment horizontal="center" vertical="justify"/>
    </xf>
    <xf numFmtId="4" fontId="2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justify"/>
    </xf>
    <xf numFmtId="4" fontId="3" fillId="0" borderId="4" xfId="0" applyNumberFormat="1" applyFont="1" applyBorder="1" applyAlignment="1">
      <alignment horizontal="center" vertical="justify"/>
    </xf>
    <xf numFmtId="4" fontId="3" fillId="0" borderId="3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0" fontId="2" fillId="0" borderId="8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justify" wrapText="1"/>
    </xf>
    <xf numFmtId="0" fontId="8" fillId="0" borderId="4" xfId="1" applyFont="1" applyBorder="1" applyAlignment="1">
      <alignment horizontal="center" vertical="justify" wrapText="1"/>
    </xf>
    <xf numFmtId="0" fontId="8" fillId="0" borderId="2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9"/>
  <sheetViews>
    <sheetView tabSelected="1" view="pageBreakPreview" zoomScale="75" zoomScaleNormal="80" workbookViewId="0">
      <selection activeCell="A8" sqref="A8:N8"/>
    </sheetView>
  </sheetViews>
  <sheetFormatPr defaultColWidth="9.140625"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10.85546875" style="5" customWidth="1"/>
    <col min="6" max="6" width="5.7109375" style="2" customWidth="1"/>
    <col min="7" max="7" width="11.7109375" style="2" customWidth="1"/>
    <col min="8" max="8" width="13.140625" style="2" customWidth="1"/>
    <col min="9" max="9" width="11.85546875" style="5" customWidth="1"/>
    <col min="10" max="10" width="11.85546875" style="2" customWidth="1"/>
    <col min="11" max="11" width="11.85546875" style="55" customWidth="1"/>
    <col min="12" max="12" width="13" style="2" customWidth="1"/>
    <col min="13" max="13" width="12.7109375" style="2" customWidth="1"/>
    <col min="14" max="14" width="39.28515625" style="2" customWidth="1"/>
    <col min="15" max="15" width="10" style="2" bestFit="1" customWidth="1"/>
    <col min="16" max="16384" width="9.140625" style="2"/>
  </cols>
  <sheetData>
    <row r="1" spans="1:36" customFormat="1" ht="19.5" customHeight="1">
      <c r="B1" s="89" t="s">
        <v>98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36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36" customFormat="1" ht="36.7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36" customFormat="1" ht="34.5" customHeight="1">
      <c r="B4" s="91" t="s">
        <v>84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36" customFormat="1" ht="17.25" customHeight="1">
      <c r="B5" s="39"/>
      <c r="C5" s="40"/>
      <c r="D5" s="40"/>
      <c r="E5" s="40"/>
      <c r="F5" s="40"/>
      <c r="G5" s="40"/>
      <c r="H5" s="40"/>
      <c r="I5" s="40"/>
      <c r="J5" s="40"/>
      <c r="K5" s="46"/>
      <c r="L5" s="40"/>
      <c r="M5" s="40"/>
      <c r="N5" s="60"/>
    </row>
    <row r="6" spans="1:36" s="12" customFormat="1" ht="38.25">
      <c r="A6" s="12" t="s">
        <v>29</v>
      </c>
      <c r="B6" s="95" t="s">
        <v>30</v>
      </c>
      <c r="C6" s="95"/>
      <c r="D6" s="13" t="s">
        <v>31</v>
      </c>
      <c r="E6" s="24" t="s">
        <v>32</v>
      </c>
      <c r="F6" s="13" t="s">
        <v>10</v>
      </c>
      <c r="G6" s="13" t="s">
        <v>11</v>
      </c>
      <c r="H6" s="13" t="s">
        <v>70</v>
      </c>
      <c r="I6" s="24">
        <v>2020</v>
      </c>
      <c r="J6" s="13">
        <v>2021</v>
      </c>
      <c r="K6" s="47">
        <v>2022</v>
      </c>
      <c r="L6" s="13">
        <v>2023</v>
      </c>
      <c r="M6" s="13">
        <v>2024</v>
      </c>
      <c r="N6" s="59" t="s">
        <v>12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s="9" customFormat="1">
      <c r="A7" s="9">
        <v>1</v>
      </c>
      <c r="B7" s="94">
        <v>2</v>
      </c>
      <c r="C7" s="94"/>
      <c r="D7" s="8">
        <v>3</v>
      </c>
      <c r="E7" s="23">
        <v>4</v>
      </c>
      <c r="F7" s="8">
        <v>5</v>
      </c>
      <c r="G7" s="8">
        <v>6</v>
      </c>
      <c r="H7" s="8">
        <v>7</v>
      </c>
      <c r="I7" s="23">
        <v>8</v>
      </c>
      <c r="J7" s="8">
        <v>9</v>
      </c>
      <c r="K7" s="48">
        <v>10</v>
      </c>
      <c r="L7" s="8">
        <v>11</v>
      </c>
      <c r="M7" s="8">
        <v>12</v>
      </c>
      <c r="N7" s="58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0"/>
    </row>
    <row r="8" spans="1:36" ht="25.5" customHeight="1">
      <c r="A8" s="97" t="s">
        <v>26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</row>
    <row r="9" spans="1:36">
      <c r="A9" s="69">
        <v>1</v>
      </c>
      <c r="B9" s="77" t="s">
        <v>21</v>
      </c>
      <c r="C9" s="77"/>
      <c r="D9" s="77" t="s">
        <v>13</v>
      </c>
      <c r="E9" s="77" t="s">
        <v>36</v>
      </c>
      <c r="F9" s="77" t="s">
        <v>1</v>
      </c>
      <c r="G9" s="1" t="s">
        <v>3</v>
      </c>
      <c r="H9" s="11">
        <f>SUM(H11:H15)</f>
        <v>16000</v>
      </c>
      <c r="I9" s="11">
        <v>2000</v>
      </c>
      <c r="J9" s="11">
        <v>2000</v>
      </c>
      <c r="K9" s="49">
        <v>2000</v>
      </c>
      <c r="L9" s="11">
        <v>4000</v>
      </c>
      <c r="M9" s="11">
        <v>6000</v>
      </c>
      <c r="N9" s="83" t="s">
        <v>95</v>
      </c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</row>
    <row r="10" spans="1:36">
      <c r="A10" s="69"/>
      <c r="B10" s="77"/>
      <c r="C10" s="77"/>
      <c r="D10" s="77"/>
      <c r="E10" s="77"/>
      <c r="F10" s="77"/>
      <c r="G10" s="1" t="s">
        <v>4</v>
      </c>
      <c r="H10" s="11"/>
      <c r="I10" s="11"/>
      <c r="J10" s="11"/>
      <c r="K10" s="49"/>
      <c r="L10" s="11"/>
      <c r="M10" s="11"/>
      <c r="N10" s="77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</row>
    <row r="11" spans="1:36" ht="25.5">
      <c r="A11" s="69"/>
      <c r="B11" s="77"/>
      <c r="C11" s="77"/>
      <c r="D11" s="77"/>
      <c r="E11" s="77"/>
      <c r="F11" s="77"/>
      <c r="G11" s="1" t="s">
        <v>5</v>
      </c>
      <c r="H11" s="11">
        <f>SUM(I11:M11)</f>
        <v>0</v>
      </c>
      <c r="I11" s="11">
        <v>0</v>
      </c>
      <c r="J11" s="11">
        <v>0</v>
      </c>
      <c r="K11" s="49">
        <v>0</v>
      </c>
      <c r="L11" s="11">
        <v>0</v>
      </c>
      <c r="M11" s="11">
        <v>0</v>
      </c>
      <c r="N11" s="77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</row>
    <row r="12" spans="1:36">
      <c r="A12" s="69"/>
      <c r="B12" s="77"/>
      <c r="C12" s="77"/>
      <c r="D12" s="77"/>
      <c r="E12" s="77"/>
      <c r="F12" s="77"/>
      <c r="G12" s="77" t="s">
        <v>6</v>
      </c>
      <c r="H12" s="93">
        <v>0</v>
      </c>
      <c r="I12" s="93">
        <v>0</v>
      </c>
      <c r="J12" s="93">
        <v>0</v>
      </c>
      <c r="K12" s="96">
        <v>0</v>
      </c>
      <c r="L12" s="93">
        <v>0</v>
      </c>
      <c r="M12" s="93">
        <v>0</v>
      </c>
      <c r="N12" s="77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</row>
    <row r="13" spans="1:36" s="6" customFormat="1">
      <c r="A13" s="69"/>
      <c r="B13" s="77"/>
      <c r="C13" s="77"/>
      <c r="D13" s="77"/>
      <c r="E13" s="77"/>
      <c r="F13" s="77"/>
      <c r="G13" s="77"/>
      <c r="H13" s="93"/>
      <c r="I13" s="93"/>
      <c r="J13" s="93"/>
      <c r="K13" s="96"/>
      <c r="L13" s="93"/>
      <c r="M13" s="93"/>
      <c r="N13" s="77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</row>
    <row r="14" spans="1:36" s="7" customFormat="1" ht="25.5">
      <c r="A14" s="69"/>
      <c r="B14" s="77"/>
      <c r="C14" s="77"/>
      <c r="D14" s="77"/>
      <c r="E14" s="77"/>
      <c r="F14" s="77"/>
      <c r="G14" s="1" t="s">
        <v>7</v>
      </c>
      <c r="H14" s="11">
        <f>SUM(I14:M14)</f>
        <v>16000</v>
      </c>
      <c r="I14" s="11">
        <v>2000</v>
      </c>
      <c r="J14" s="11">
        <v>2000</v>
      </c>
      <c r="K14" s="49">
        <v>2000</v>
      </c>
      <c r="L14" s="11">
        <v>4000</v>
      </c>
      <c r="M14" s="11">
        <v>6000</v>
      </c>
      <c r="N14" s="77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</row>
    <row r="15" spans="1:36" ht="85.5" customHeight="1">
      <c r="A15" s="69"/>
      <c r="B15" s="77"/>
      <c r="C15" s="77"/>
      <c r="D15" s="77"/>
      <c r="E15" s="77"/>
      <c r="F15" s="77"/>
      <c r="G15" s="1" t="s">
        <v>8</v>
      </c>
      <c r="H15" s="11">
        <f>SUM(I15:M15)</f>
        <v>0</v>
      </c>
      <c r="I15" s="11">
        <v>0</v>
      </c>
      <c r="J15" s="11">
        <v>0</v>
      </c>
      <c r="K15" s="49">
        <v>0</v>
      </c>
      <c r="L15" s="11">
        <v>0</v>
      </c>
      <c r="M15" s="11">
        <v>0</v>
      </c>
      <c r="N15" s="77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</row>
    <row r="16" spans="1:36">
      <c r="A16" s="69">
        <v>2</v>
      </c>
      <c r="B16" s="77" t="s">
        <v>18</v>
      </c>
      <c r="C16" s="77"/>
      <c r="D16" s="76" t="s">
        <v>14</v>
      </c>
      <c r="E16" s="77" t="s">
        <v>35</v>
      </c>
      <c r="F16" s="77" t="s">
        <v>1</v>
      </c>
      <c r="G16" s="1" t="s">
        <v>9</v>
      </c>
      <c r="H16" s="11">
        <f>H18+H19+H20+H21</f>
        <v>400000</v>
      </c>
      <c r="I16" s="11">
        <v>80000</v>
      </c>
      <c r="J16" s="11">
        <v>80000</v>
      </c>
      <c r="K16" s="49">
        <v>80000</v>
      </c>
      <c r="L16" s="11">
        <v>80000</v>
      </c>
      <c r="M16" s="11">
        <v>80000</v>
      </c>
      <c r="N16" s="77" t="s">
        <v>81</v>
      </c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A17" s="69"/>
      <c r="B17" s="77"/>
      <c r="C17" s="77"/>
      <c r="D17" s="76"/>
      <c r="E17" s="77"/>
      <c r="F17" s="77"/>
      <c r="G17" s="1" t="s">
        <v>4</v>
      </c>
      <c r="H17" s="11"/>
      <c r="I17" s="11"/>
      <c r="J17" s="11"/>
      <c r="K17" s="49"/>
      <c r="L17" s="11"/>
      <c r="M17" s="11"/>
      <c r="N17" s="77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</row>
    <row r="18" spans="1:29" ht="25.5">
      <c r="A18" s="69"/>
      <c r="B18" s="77"/>
      <c r="C18" s="77"/>
      <c r="D18" s="76"/>
      <c r="E18" s="77"/>
      <c r="F18" s="77"/>
      <c r="G18" s="1" t="s">
        <v>5</v>
      </c>
      <c r="H18" s="11">
        <f>SUM(I18:M18)</f>
        <v>0</v>
      </c>
      <c r="I18" s="11">
        <v>0</v>
      </c>
      <c r="J18" s="11">
        <v>0</v>
      </c>
      <c r="K18" s="49">
        <v>0</v>
      </c>
      <c r="L18" s="11">
        <v>0</v>
      </c>
      <c r="M18" s="11">
        <v>0</v>
      </c>
      <c r="N18" s="77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25.5">
      <c r="A19" s="69"/>
      <c r="B19" s="77"/>
      <c r="C19" s="77"/>
      <c r="D19" s="76"/>
      <c r="E19" s="77"/>
      <c r="F19" s="77"/>
      <c r="G19" s="1" t="s">
        <v>6</v>
      </c>
      <c r="H19" s="11">
        <f>SUM(I19:M19)</f>
        <v>0</v>
      </c>
      <c r="I19" s="11">
        <v>0</v>
      </c>
      <c r="J19" s="11">
        <v>0</v>
      </c>
      <c r="K19" s="49">
        <v>0</v>
      </c>
      <c r="L19" s="11">
        <v>0</v>
      </c>
      <c r="M19" s="11">
        <v>0</v>
      </c>
      <c r="N19" s="77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</row>
    <row r="20" spans="1:29" s="7" customFormat="1" ht="25.5">
      <c r="A20" s="69"/>
      <c r="B20" s="77"/>
      <c r="C20" s="77"/>
      <c r="D20" s="76"/>
      <c r="E20" s="77"/>
      <c r="F20" s="77"/>
      <c r="G20" s="1" t="s">
        <v>7</v>
      </c>
      <c r="H20" s="11">
        <f>SUM(I20:M20)</f>
        <v>400000</v>
      </c>
      <c r="I20" s="11">
        <v>80000</v>
      </c>
      <c r="J20" s="11">
        <v>80000</v>
      </c>
      <c r="K20" s="49">
        <v>80000</v>
      </c>
      <c r="L20" s="11">
        <v>80000</v>
      </c>
      <c r="M20" s="11">
        <v>80000</v>
      </c>
      <c r="N20" s="77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</row>
    <row r="21" spans="1:29" ht="24.75" customHeight="1">
      <c r="A21" s="69"/>
      <c r="B21" s="77"/>
      <c r="C21" s="77"/>
      <c r="D21" s="76"/>
      <c r="E21" s="77"/>
      <c r="F21" s="77"/>
      <c r="G21" s="1" t="s">
        <v>8</v>
      </c>
      <c r="H21" s="11">
        <f>SUM(I21:M21)</f>
        <v>0</v>
      </c>
      <c r="I21" s="11">
        <v>0</v>
      </c>
      <c r="J21" s="11">
        <v>0</v>
      </c>
      <c r="K21" s="49">
        <v>0</v>
      </c>
      <c r="L21" s="11">
        <v>0</v>
      </c>
      <c r="M21" s="11">
        <v>0</v>
      </c>
      <c r="N21" s="77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</row>
    <row r="22" spans="1:29" ht="12.75" customHeight="1">
      <c r="A22" s="69">
        <v>3</v>
      </c>
      <c r="B22" s="77" t="s">
        <v>19</v>
      </c>
      <c r="C22" s="77"/>
      <c r="D22" s="76" t="s">
        <v>14</v>
      </c>
      <c r="E22" s="77" t="s">
        <v>35</v>
      </c>
      <c r="F22" s="77" t="s">
        <v>1</v>
      </c>
      <c r="G22" s="1" t="s">
        <v>3</v>
      </c>
      <c r="H22" s="11">
        <f>+I22+J22+K22+L22+M22</f>
        <v>10000</v>
      </c>
      <c r="I22" s="11">
        <v>2000</v>
      </c>
      <c r="J22" s="11">
        <v>2000</v>
      </c>
      <c r="K22" s="49">
        <v>2000</v>
      </c>
      <c r="L22" s="11">
        <v>2000</v>
      </c>
      <c r="M22" s="11">
        <v>2000</v>
      </c>
      <c r="N22" s="77" t="s">
        <v>86</v>
      </c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</row>
    <row r="23" spans="1:29" ht="19.5" customHeight="1">
      <c r="A23" s="69"/>
      <c r="B23" s="77"/>
      <c r="C23" s="77"/>
      <c r="D23" s="76"/>
      <c r="E23" s="77"/>
      <c r="F23" s="77"/>
      <c r="G23" s="1" t="s">
        <v>4</v>
      </c>
      <c r="H23" s="11"/>
      <c r="I23" s="11"/>
      <c r="J23" s="11"/>
      <c r="K23" s="49"/>
      <c r="L23" s="11"/>
      <c r="M23" s="11"/>
      <c r="N23" s="77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  <c r="AB23" s="5"/>
      <c r="AC23" s="5"/>
    </row>
    <row r="24" spans="1:29" ht="29.25" customHeight="1">
      <c r="A24" s="69"/>
      <c r="B24" s="77"/>
      <c r="C24" s="77"/>
      <c r="D24" s="76"/>
      <c r="E24" s="77"/>
      <c r="F24" s="77"/>
      <c r="G24" s="1" t="s">
        <v>5</v>
      </c>
      <c r="H24" s="11">
        <v>0</v>
      </c>
      <c r="I24" s="11">
        <v>0</v>
      </c>
      <c r="J24" s="11">
        <v>0</v>
      </c>
      <c r="K24" s="49">
        <v>0</v>
      </c>
      <c r="L24" s="11">
        <v>0</v>
      </c>
      <c r="M24" s="11">
        <v>0</v>
      </c>
      <c r="N24" s="77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  <c r="AB24" s="5"/>
      <c r="AC24" s="5"/>
    </row>
    <row r="25" spans="1:29" s="6" customFormat="1" ht="25.5">
      <c r="A25" s="69"/>
      <c r="B25" s="77"/>
      <c r="C25" s="77"/>
      <c r="D25" s="76"/>
      <c r="E25" s="77"/>
      <c r="F25" s="77"/>
      <c r="G25" s="1" t="s">
        <v>6</v>
      </c>
      <c r="H25" s="11">
        <f>SUM(I25:M25)</f>
        <v>0</v>
      </c>
      <c r="I25" s="11">
        <v>0</v>
      </c>
      <c r="J25" s="11">
        <v>0</v>
      </c>
      <c r="K25" s="55"/>
      <c r="L25" s="11">
        <v>0</v>
      </c>
      <c r="M25" s="11">
        <v>0</v>
      </c>
      <c r="N25" s="77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</row>
    <row r="26" spans="1:29" s="7" customFormat="1" ht="25.5">
      <c r="A26" s="69"/>
      <c r="B26" s="77"/>
      <c r="C26" s="77"/>
      <c r="D26" s="76"/>
      <c r="E26" s="77"/>
      <c r="F26" s="77"/>
      <c r="G26" s="1" t="s">
        <v>7</v>
      </c>
      <c r="H26" s="11">
        <f>SUM(I26:M26)</f>
        <v>10000</v>
      </c>
      <c r="I26" s="11">
        <v>2000</v>
      </c>
      <c r="J26" s="11">
        <v>2000</v>
      </c>
      <c r="K26" s="49">
        <v>2000</v>
      </c>
      <c r="L26" s="11">
        <v>2000</v>
      </c>
      <c r="M26" s="11">
        <v>2000</v>
      </c>
      <c r="N26" s="77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  <c r="AB26" s="5"/>
      <c r="AC26" s="5"/>
    </row>
    <row r="27" spans="1:29" ht="12.75" customHeight="1">
      <c r="A27" s="69"/>
      <c r="B27" s="77"/>
      <c r="C27" s="77"/>
      <c r="D27" s="76"/>
      <c r="E27" s="77"/>
      <c r="F27" s="77"/>
      <c r="G27" s="77" t="s">
        <v>8</v>
      </c>
      <c r="H27" s="93">
        <f>SUM(I27:M27)</f>
        <v>0</v>
      </c>
      <c r="I27" s="93">
        <v>0</v>
      </c>
      <c r="J27" s="93">
        <v>0</v>
      </c>
      <c r="K27" s="96">
        <v>0</v>
      </c>
      <c r="L27" s="93">
        <v>0</v>
      </c>
      <c r="M27" s="93">
        <v>0</v>
      </c>
      <c r="N27" s="77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  <c r="AB27" s="5"/>
      <c r="AC27" s="5"/>
    </row>
    <row r="28" spans="1:29" ht="12.75" customHeight="1">
      <c r="A28" s="69"/>
      <c r="B28" s="77"/>
      <c r="C28" s="77"/>
      <c r="D28" s="76"/>
      <c r="E28" s="77"/>
      <c r="F28" s="77"/>
      <c r="G28" s="77"/>
      <c r="H28" s="93"/>
      <c r="I28" s="93"/>
      <c r="J28" s="93"/>
      <c r="K28" s="96"/>
      <c r="L28" s="93"/>
      <c r="M28" s="93"/>
      <c r="N28" s="77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  <c r="AB28" s="5"/>
      <c r="AC28" s="5"/>
    </row>
    <row r="29" spans="1:29" ht="30" customHeight="1">
      <c r="A29" s="99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  <c r="AB29" s="5"/>
      <c r="AC29" s="5"/>
    </row>
    <row r="30" spans="1:29">
      <c r="A30" s="69">
        <v>4</v>
      </c>
      <c r="B30" s="77" t="s">
        <v>23</v>
      </c>
      <c r="C30" s="77"/>
      <c r="D30" s="76" t="s">
        <v>14</v>
      </c>
      <c r="E30" s="77" t="s">
        <v>64</v>
      </c>
      <c r="F30" s="77" t="s">
        <v>2</v>
      </c>
      <c r="G30" s="77" t="s">
        <v>3</v>
      </c>
      <c r="H30" s="70">
        <v>0</v>
      </c>
      <c r="I30" s="70">
        <v>0</v>
      </c>
      <c r="J30" s="70">
        <v>0</v>
      </c>
      <c r="K30" s="98">
        <v>0</v>
      </c>
      <c r="L30" s="70">
        <v>0</v>
      </c>
      <c r="M30" s="70">
        <v>0</v>
      </c>
      <c r="N30" s="77" t="s">
        <v>88</v>
      </c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</row>
    <row r="31" spans="1:29" ht="8.25" customHeight="1">
      <c r="A31" s="69"/>
      <c r="B31" s="77"/>
      <c r="C31" s="77"/>
      <c r="D31" s="76"/>
      <c r="E31" s="77"/>
      <c r="F31" s="77"/>
      <c r="G31" s="77"/>
      <c r="H31" s="70"/>
      <c r="I31" s="70"/>
      <c r="J31" s="70"/>
      <c r="K31" s="98"/>
      <c r="L31" s="70"/>
      <c r="M31" s="70"/>
      <c r="N31" s="77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  <c r="AB31" s="5"/>
      <c r="AC31" s="5"/>
    </row>
    <row r="32" spans="1:29" ht="12.75" hidden="1" customHeight="1">
      <c r="A32" s="69"/>
      <c r="B32" s="77"/>
      <c r="C32" s="77"/>
      <c r="D32" s="76"/>
      <c r="E32" s="77"/>
      <c r="F32" s="77"/>
      <c r="G32" s="77"/>
      <c r="H32" s="70"/>
      <c r="I32" s="18"/>
      <c r="J32" s="18"/>
      <c r="K32" s="50"/>
      <c r="L32" s="18"/>
      <c r="M32" s="18"/>
      <c r="N32" s="77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  <c r="AB32" s="5"/>
      <c r="AC32" s="5"/>
    </row>
    <row r="33" spans="1:29" ht="12.75" hidden="1" customHeight="1">
      <c r="A33" s="69"/>
      <c r="B33" s="77"/>
      <c r="C33" s="77"/>
      <c r="D33" s="76"/>
      <c r="E33" s="77"/>
      <c r="F33" s="77"/>
      <c r="G33" s="77"/>
      <c r="H33" s="70"/>
      <c r="I33" s="18"/>
      <c r="J33" s="18"/>
      <c r="K33" s="50"/>
      <c r="L33" s="18"/>
      <c r="M33" s="18"/>
      <c r="N33" s="77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  <c r="AB33" s="5"/>
      <c r="AC33" s="5"/>
    </row>
    <row r="34" spans="1:29" ht="12.75" hidden="1" customHeight="1">
      <c r="A34" s="69"/>
      <c r="B34" s="77"/>
      <c r="C34" s="77"/>
      <c r="D34" s="76"/>
      <c r="E34" s="77"/>
      <c r="F34" s="77"/>
      <c r="G34" s="77"/>
      <c r="H34" s="70"/>
      <c r="I34" s="18"/>
      <c r="J34" s="18"/>
      <c r="K34" s="50"/>
      <c r="L34" s="18"/>
      <c r="M34" s="18"/>
      <c r="N34" s="77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  <c r="AB34" s="5"/>
      <c r="AC34" s="5"/>
    </row>
    <row r="35" spans="1:29" ht="28.5" hidden="1" customHeight="1">
      <c r="A35" s="69"/>
      <c r="B35" s="77"/>
      <c r="C35" s="77"/>
      <c r="D35" s="76"/>
      <c r="E35" s="77"/>
      <c r="F35" s="77"/>
      <c r="G35" s="77"/>
      <c r="H35" s="70"/>
      <c r="I35" s="18"/>
      <c r="J35" s="18"/>
      <c r="K35" s="50"/>
      <c r="L35" s="18"/>
      <c r="M35" s="18"/>
      <c r="N35" s="77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  <c r="AB35" s="5"/>
      <c r="AC35" s="5"/>
    </row>
    <row r="36" spans="1:29" ht="12.75" hidden="1" customHeight="1">
      <c r="A36" s="69"/>
      <c r="B36" s="77"/>
      <c r="C36" s="77"/>
      <c r="D36" s="76"/>
      <c r="E36" s="77"/>
      <c r="F36" s="77"/>
      <c r="G36" s="77"/>
      <c r="H36" s="70"/>
      <c r="I36" s="18"/>
      <c r="J36" s="18"/>
      <c r="K36" s="50"/>
      <c r="L36" s="18"/>
      <c r="M36" s="18"/>
      <c r="N36" s="77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  <c r="AB36" s="5"/>
      <c r="AC36" s="5"/>
    </row>
    <row r="37" spans="1:29" ht="0.75" hidden="1" customHeight="1">
      <c r="A37" s="69"/>
      <c r="B37" s="77"/>
      <c r="C37" s="77"/>
      <c r="D37" s="76"/>
      <c r="E37" s="77"/>
      <c r="F37" s="77"/>
      <c r="G37" s="77"/>
      <c r="H37" s="70"/>
      <c r="I37" s="18"/>
      <c r="J37" s="18"/>
      <c r="K37" s="50"/>
      <c r="L37" s="18"/>
      <c r="M37" s="18"/>
      <c r="N37" s="77"/>
      <c r="O37" s="4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  <c r="AB37" s="5"/>
      <c r="AC37" s="5"/>
    </row>
    <row r="38" spans="1:29" ht="12.75" hidden="1" customHeight="1">
      <c r="A38" s="69"/>
      <c r="B38" s="77"/>
      <c r="C38" s="77"/>
      <c r="D38" s="76"/>
      <c r="E38" s="77"/>
      <c r="F38" s="77"/>
      <c r="G38" s="77"/>
      <c r="H38" s="70"/>
      <c r="I38" s="18"/>
      <c r="J38" s="18"/>
      <c r="K38" s="50"/>
      <c r="L38" s="18"/>
      <c r="M38" s="18"/>
      <c r="N38" s="77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5"/>
      <c r="AC38" s="5"/>
    </row>
    <row r="39" spans="1:29" ht="16.5" hidden="1" customHeight="1">
      <c r="A39" s="69"/>
      <c r="B39" s="77"/>
      <c r="C39" s="77"/>
      <c r="D39" s="76"/>
      <c r="E39" s="77"/>
      <c r="F39" s="77"/>
      <c r="G39" s="77"/>
      <c r="H39" s="70"/>
      <c r="I39" s="18"/>
      <c r="J39" s="18"/>
      <c r="K39" s="50"/>
      <c r="L39" s="18"/>
      <c r="M39" s="18"/>
      <c r="N39" s="77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</row>
    <row r="40" spans="1:29" ht="16.5" customHeight="1">
      <c r="A40" s="69"/>
      <c r="B40" s="77"/>
      <c r="C40" s="77"/>
      <c r="D40" s="76"/>
      <c r="E40" s="77"/>
      <c r="F40" s="77"/>
      <c r="G40" s="1" t="s">
        <v>4</v>
      </c>
      <c r="H40" s="18"/>
      <c r="I40" s="18"/>
      <c r="J40" s="18"/>
      <c r="K40" s="50"/>
      <c r="L40" s="18"/>
      <c r="M40" s="18"/>
      <c r="N40" s="77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  <c r="AB40" s="5"/>
      <c r="AC40" s="5"/>
    </row>
    <row r="41" spans="1:29" ht="24" customHeight="1">
      <c r="A41" s="69"/>
      <c r="B41" s="77"/>
      <c r="C41" s="77"/>
      <c r="D41" s="76"/>
      <c r="E41" s="77"/>
      <c r="F41" s="77"/>
      <c r="G41" s="1" t="s">
        <v>5</v>
      </c>
      <c r="H41" s="18">
        <v>0</v>
      </c>
      <c r="I41" s="18">
        <v>0</v>
      </c>
      <c r="J41" s="18">
        <v>0</v>
      </c>
      <c r="K41" s="50">
        <v>0</v>
      </c>
      <c r="L41" s="18">
        <v>0</v>
      </c>
      <c r="M41" s="18">
        <v>0</v>
      </c>
      <c r="N41" s="77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  <c r="AB41" s="5"/>
      <c r="AC41" s="5"/>
    </row>
    <row r="42" spans="1:29" ht="24" customHeight="1">
      <c r="A42" s="69"/>
      <c r="B42" s="77"/>
      <c r="C42" s="77"/>
      <c r="D42" s="76"/>
      <c r="E42" s="77"/>
      <c r="F42" s="77"/>
      <c r="G42" s="1" t="s">
        <v>6</v>
      </c>
      <c r="H42" s="18">
        <v>0</v>
      </c>
      <c r="I42" s="18">
        <v>0</v>
      </c>
      <c r="J42" s="18">
        <v>0</v>
      </c>
      <c r="K42" s="50">
        <v>0</v>
      </c>
      <c r="L42" s="18">
        <v>0</v>
      </c>
      <c r="M42" s="18">
        <v>0</v>
      </c>
      <c r="N42" s="77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  <c r="AB42" s="5"/>
      <c r="AC42" s="5"/>
    </row>
    <row r="43" spans="1:29" ht="25.5" customHeight="1">
      <c r="A43" s="69"/>
      <c r="B43" s="77"/>
      <c r="C43" s="77"/>
      <c r="D43" s="76"/>
      <c r="E43" s="77"/>
      <c r="F43" s="77"/>
      <c r="G43" s="1" t="s">
        <v>7</v>
      </c>
      <c r="H43" s="18">
        <f>SUM(I43:M43)</f>
        <v>0</v>
      </c>
      <c r="I43" s="18">
        <v>0</v>
      </c>
      <c r="J43" s="18">
        <v>0</v>
      </c>
      <c r="K43" s="50">
        <v>0</v>
      </c>
      <c r="L43" s="18">
        <v>0</v>
      </c>
      <c r="M43" s="18">
        <v>0</v>
      </c>
      <c r="N43" s="77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  <c r="AB43" s="5"/>
      <c r="AC43" s="5"/>
    </row>
    <row r="44" spans="1:29" ht="27" customHeight="1">
      <c r="A44" s="69"/>
      <c r="B44" s="77"/>
      <c r="C44" s="77"/>
      <c r="D44" s="76"/>
      <c r="E44" s="77"/>
      <c r="F44" s="77"/>
      <c r="G44" s="1" t="s">
        <v>8</v>
      </c>
      <c r="H44" s="18">
        <f>SUM(I44:M44)</f>
        <v>0</v>
      </c>
      <c r="I44" s="18">
        <v>0</v>
      </c>
      <c r="J44" s="18">
        <v>0</v>
      </c>
      <c r="K44" s="50">
        <v>0</v>
      </c>
      <c r="L44" s="18">
        <v>0</v>
      </c>
      <c r="M44" s="18">
        <v>0</v>
      </c>
      <c r="N44" s="77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>
      <c r="A45" s="69">
        <v>5</v>
      </c>
      <c r="B45" s="77" t="s">
        <v>22</v>
      </c>
      <c r="C45" s="77"/>
      <c r="D45" s="76" t="s">
        <v>14</v>
      </c>
      <c r="E45" s="77" t="s">
        <v>65</v>
      </c>
      <c r="F45" s="77" t="s">
        <v>2</v>
      </c>
      <c r="G45" s="1" t="s">
        <v>3</v>
      </c>
      <c r="H45" s="18">
        <v>0</v>
      </c>
      <c r="I45" s="18">
        <f t="shared" ref="I45:K45" si="0">SUM(I47:I51)</f>
        <v>0</v>
      </c>
      <c r="J45" s="18">
        <v>0</v>
      </c>
      <c r="K45" s="50">
        <f t="shared" si="0"/>
        <v>0</v>
      </c>
      <c r="L45" s="18">
        <v>0</v>
      </c>
      <c r="M45" s="18">
        <v>0</v>
      </c>
      <c r="N45" s="83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  <c r="AB45" s="5"/>
      <c r="AC45" s="5"/>
    </row>
    <row r="46" spans="1:29" ht="27" customHeight="1">
      <c r="A46" s="69"/>
      <c r="B46" s="77"/>
      <c r="C46" s="77"/>
      <c r="D46" s="76"/>
      <c r="E46" s="77"/>
      <c r="F46" s="77"/>
      <c r="G46" s="1" t="s">
        <v>4</v>
      </c>
      <c r="H46" s="18"/>
      <c r="I46" s="18"/>
      <c r="J46" s="18"/>
      <c r="K46" s="50"/>
      <c r="L46" s="18"/>
      <c r="M46" s="18"/>
      <c r="N46" s="84"/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  <c r="AB46" s="5"/>
      <c r="AC46" s="5"/>
    </row>
    <row r="47" spans="1:29" ht="25.5">
      <c r="A47" s="69"/>
      <c r="B47" s="77"/>
      <c r="C47" s="77"/>
      <c r="D47" s="76"/>
      <c r="E47" s="77"/>
      <c r="F47" s="77"/>
      <c r="G47" s="1" t="s">
        <v>5</v>
      </c>
      <c r="H47" s="18">
        <v>0</v>
      </c>
      <c r="I47" s="18">
        <v>0</v>
      </c>
      <c r="J47" s="18">
        <v>0</v>
      </c>
      <c r="K47" s="50">
        <v>0</v>
      </c>
      <c r="L47" s="18">
        <v>0</v>
      </c>
      <c r="M47" s="18">
        <v>0</v>
      </c>
      <c r="N47" s="8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</row>
    <row r="48" spans="1:29" s="6" customFormat="1" ht="25.5">
      <c r="A48" s="69"/>
      <c r="B48" s="77"/>
      <c r="C48" s="77"/>
      <c r="D48" s="76"/>
      <c r="E48" s="77"/>
      <c r="F48" s="77"/>
      <c r="G48" s="1" t="s">
        <v>6</v>
      </c>
      <c r="H48" s="18">
        <v>0</v>
      </c>
      <c r="I48" s="18">
        <v>0</v>
      </c>
      <c r="J48" s="18">
        <v>0</v>
      </c>
      <c r="K48" s="50">
        <v>0</v>
      </c>
      <c r="L48" s="18">
        <v>0</v>
      </c>
      <c r="M48" s="18">
        <v>0</v>
      </c>
      <c r="N48" s="84"/>
      <c r="O48" s="4"/>
      <c r="P48" s="4"/>
      <c r="Q48" s="4"/>
      <c r="R48" s="4"/>
      <c r="S48" s="4"/>
      <c r="T48" s="4"/>
      <c r="U48" s="5"/>
      <c r="V48" s="5"/>
      <c r="W48" s="5"/>
      <c r="X48" s="5"/>
      <c r="Y48" s="5"/>
      <c r="Z48" s="5"/>
      <c r="AA48" s="5"/>
      <c r="AB48" s="5"/>
      <c r="AC48" s="5"/>
    </row>
    <row r="49" spans="1:29" s="7" customFormat="1" ht="25.5">
      <c r="A49" s="69"/>
      <c r="B49" s="77"/>
      <c r="C49" s="77"/>
      <c r="D49" s="76"/>
      <c r="E49" s="77"/>
      <c r="F49" s="77"/>
      <c r="G49" s="1" t="s">
        <v>7</v>
      </c>
      <c r="H49" s="18">
        <v>0</v>
      </c>
      <c r="I49" s="18">
        <v>0</v>
      </c>
      <c r="J49" s="18">
        <v>0</v>
      </c>
      <c r="K49" s="50">
        <v>0</v>
      </c>
      <c r="L49" s="18">
        <v>0</v>
      </c>
      <c r="M49" s="18">
        <v>0</v>
      </c>
      <c r="N49" s="84"/>
      <c r="O49" s="4"/>
      <c r="P49" s="4"/>
      <c r="Q49" s="4"/>
      <c r="R49" s="4"/>
      <c r="S49" s="4"/>
      <c r="T49" s="4"/>
      <c r="U49" s="5"/>
      <c r="V49" s="5"/>
      <c r="W49" s="5"/>
      <c r="X49" s="5"/>
      <c r="Y49" s="5"/>
      <c r="Z49" s="5"/>
      <c r="AA49" s="5"/>
      <c r="AB49" s="5"/>
      <c r="AC49" s="5"/>
    </row>
    <row r="50" spans="1:29">
      <c r="A50" s="69"/>
      <c r="B50" s="77"/>
      <c r="C50" s="77"/>
      <c r="D50" s="76"/>
      <c r="E50" s="77"/>
      <c r="F50" s="77"/>
      <c r="G50" s="77" t="s">
        <v>8</v>
      </c>
      <c r="H50" s="70">
        <v>0</v>
      </c>
      <c r="I50" s="70">
        <v>0</v>
      </c>
      <c r="J50" s="70">
        <v>0</v>
      </c>
      <c r="K50" s="98">
        <v>0</v>
      </c>
      <c r="L50" s="70">
        <v>0</v>
      </c>
      <c r="M50" s="70">
        <v>0</v>
      </c>
      <c r="N50" s="84"/>
      <c r="O50" s="4"/>
      <c r="P50" s="4"/>
      <c r="Q50" s="4"/>
      <c r="R50" s="4"/>
      <c r="S50" s="4"/>
      <c r="T50" s="4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>
      <c r="A51" s="69"/>
      <c r="B51" s="77"/>
      <c r="C51" s="77"/>
      <c r="D51" s="76"/>
      <c r="E51" s="77"/>
      <c r="F51" s="77"/>
      <c r="G51" s="77"/>
      <c r="H51" s="70"/>
      <c r="I51" s="70"/>
      <c r="J51" s="70"/>
      <c r="K51" s="98"/>
      <c r="L51" s="70"/>
      <c r="M51" s="70"/>
      <c r="N51" s="84"/>
      <c r="O51" s="4"/>
      <c r="P51" s="4"/>
      <c r="Q51" s="4"/>
      <c r="R51" s="4"/>
      <c r="S51" s="4"/>
      <c r="T51" s="4"/>
      <c r="U51" s="5"/>
      <c r="V51" s="5"/>
      <c r="W51" s="5"/>
      <c r="X51" s="5"/>
      <c r="Y51" s="5"/>
      <c r="Z51" s="5"/>
      <c r="AA51" s="5"/>
      <c r="AB51" s="5"/>
      <c r="AC51" s="5"/>
    </row>
    <row r="52" spans="1:29" ht="28.5" customHeight="1">
      <c r="A52" s="99" t="s">
        <v>28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4"/>
      <c r="P52" s="4"/>
      <c r="Q52" s="4"/>
      <c r="R52" s="4"/>
      <c r="S52" s="4"/>
      <c r="T52" s="4"/>
      <c r="U52" s="5"/>
      <c r="V52" s="5"/>
      <c r="W52" s="5"/>
      <c r="X52" s="5"/>
      <c r="Y52" s="5"/>
      <c r="Z52" s="5"/>
      <c r="AA52" s="5"/>
      <c r="AB52" s="5"/>
      <c r="AC52" s="5"/>
    </row>
    <row r="53" spans="1:29" ht="20.25" customHeight="1">
      <c r="A53" s="78">
        <v>6</v>
      </c>
      <c r="B53" s="77" t="s">
        <v>20</v>
      </c>
      <c r="C53" s="77"/>
      <c r="D53" s="76" t="s">
        <v>14</v>
      </c>
      <c r="E53" s="77" t="s">
        <v>72</v>
      </c>
      <c r="F53" s="77" t="s">
        <v>2</v>
      </c>
      <c r="G53" s="18" t="s">
        <v>3</v>
      </c>
      <c r="H53" s="11">
        <f>SUM(H57:H60)</f>
        <v>116000</v>
      </c>
      <c r="I53" s="11">
        <v>20000</v>
      </c>
      <c r="J53" s="11">
        <v>20000</v>
      </c>
      <c r="K53" s="49">
        <v>20000</v>
      </c>
      <c r="L53" s="11">
        <v>28000</v>
      </c>
      <c r="M53" s="11">
        <v>28000</v>
      </c>
      <c r="N53" s="77" t="s">
        <v>90</v>
      </c>
      <c r="O53" s="68"/>
      <c r="P53" s="4"/>
      <c r="Q53" s="4"/>
      <c r="R53" s="4"/>
      <c r="S53" s="4"/>
      <c r="T53" s="4"/>
      <c r="U53" s="5"/>
      <c r="V53" s="5"/>
      <c r="W53" s="5"/>
      <c r="X53" s="5"/>
      <c r="Y53" s="5"/>
      <c r="Z53" s="5"/>
      <c r="AA53" s="5"/>
      <c r="AB53" s="5"/>
      <c r="AC53" s="5"/>
    </row>
    <row r="54" spans="1:29">
      <c r="A54" s="79"/>
      <c r="B54" s="77"/>
      <c r="C54" s="77"/>
      <c r="D54" s="76"/>
      <c r="E54" s="77"/>
      <c r="F54" s="77"/>
      <c r="G54" s="77" t="s">
        <v>4</v>
      </c>
      <c r="H54" s="93"/>
      <c r="I54" s="93"/>
      <c r="J54" s="93"/>
      <c r="K54" s="96"/>
      <c r="L54" s="93"/>
      <c r="M54" s="93"/>
      <c r="N54" s="77"/>
      <c r="O54" s="4"/>
      <c r="P54" s="4"/>
      <c r="Q54" s="4"/>
      <c r="R54" s="4"/>
      <c r="S54" s="4"/>
      <c r="T54" s="4"/>
      <c r="U54" s="5"/>
      <c r="V54" s="5"/>
      <c r="W54" s="5"/>
      <c r="X54" s="5"/>
      <c r="Y54" s="5"/>
      <c r="Z54" s="5"/>
      <c r="AA54" s="5"/>
      <c r="AB54" s="5"/>
      <c r="AC54" s="5"/>
    </row>
    <row r="55" spans="1:29" ht="3" customHeight="1">
      <c r="A55" s="79"/>
      <c r="B55" s="77"/>
      <c r="C55" s="77"/>
      <c r="D55" s="76"/>
      <c r="E55" s="77"/>
      <c r="F55" s="77"/>
      <c r="G55" s="77"/>
      <c r="H55" s="93"/>
      <c r="I55" s="93"/>
      <c r="J55" s="93"/>
      <c r="K55" s="96"/>
      <c r="L55" s="93"/>
      <c r="M55" s="93"/>
      <c r="N55" s="77"/>
      <c r="O55" s="4"/>
      <c r="P55" s="4"/>
      <c r="Q55" s="4"/>
      <c r="R55" s="4"/>
      <c r="S55" s="4"/>
      <c r="T55" s="4"/>
      <c r="U55" s="5"/>
      <c r="V55" s="5"/>
      <c r="W55" s="5"/>
      <c r="X55" s="5"/>
      <c r="Y55" s="5"/>
      <c r="Z55" s="5"/>
      <c r="AA55" s="5"/>
      <c r="AB55" s="5"/>
      <c r="AC55" s="5"/>
    </row>
    <row r="56" spans="1:29" ht="8.25" customHeight="1">
      <c r="A56" s="79"/>
      <c r="B56" s="77"/>
      <c r="C56" s="77"/>
      <c r="D56" s="76"/>
      <c r="E56" s="77"/>
      <c r="F56" s="77"/>
      <c r="G56" s="77"/>
      <c r="H56" s="93"/>
      <c r="I56" s="93"/>
      <c r="J56" s="93"/>
      <c r="K56" s="96"/>
      <c r="L56" s="93"/>
      <c r="M56" s="93"/>
      <c r="N56" s="77"/>
      <c r="O56" s="4"/>
      <c r="P56" s="4"/>
      <c r="Q56" s="4"/>
      <c r="R56" s="4"/>
      <c r="S56" s="4"/>
      <c r="T56" s="4"/>
      <c r="U56" s="5"/>
      <c r="V56" s="5"/>
      <c r="W56" s="5"/>
      <c r="X56" s="5"/>
      <c r="Y56" s="5"/>
      <c r="Z56" s="5"/>
      <c r="AA56" s="5"/>
      <c r="AB56" s="5"/>
      <c r="AC56" s="5"/>
    </row>
    <row r="57" spans="1:29" ht="25.5">
      <c r="A57" s="79"/>
      <c r="B57" s="77"/>
      <c r="C57" s="77"/>
      <c r="D57" s="76"/>
      <c r="E57" s="77"/>
      <c r="F57" s="77"/>
      <c r="G57" s="1" t="s">
        <v>5</v>
      </c>
      <c r="H57" s="11">
        <v>0</v>
      </c>
      <c r="I57" s="11">
        <v>0</v>
      </c>
      <c r="J57" s="11">
        <v>0</v>
      </c>
      <c r="K57" s="49">
        <v>0</v>
      </c>
      <c r="L57" s="11">
        <v>0</v>
      </c>
      <c r="M57" s="11">
        <v>0</v>
      </c>
      <c r="N57" s="77"/>
      <c r="O57" s="4"/>
      <c r="P57" s="4"/>
      <c r="Q57" s="4"/>
      <c r="R57" s="4"/>
      <c r="S57" s="4"/>
      <c r="T57" s="4"/>
      <c r="U57" s="5"/>
      <c r="V57" s="5"/>
      <c r="W57" s="5"/>
      <c r="X57" s="5"/>
      <c r="Y57" s="5"/>
      <c r="Z57" s="5"/>
      <c r="AA57" s="5"/>
      <c r="AB57" s="5"/>
      <c r="AC57" s="5"/>
    </row>
    <row r="58" spans="1:29" s="6" customFormat="1" ht="26.25" customHeight="1">
      <c r="A58" s="79"/>
      <c r="B58" s="77"/>
      <c r="C58" s="77"/>
      <c r="D58" s="76"/>
      <c r="E58" s="77"/>
      <c r="F58" s="77"/>
      <c r="G58" s="1" t="s">
        <v>6</v>
      </c>
      <c r="H58" s="11">
        <f>SUM(I58:M58)</f>
        <v>0</v>
      </c>
      <c r="I58" s="11">
        <v>0</v>
      </c>
      <c r="J58" s="11">
        <v>0</v>
      </c>
      <c r="K58" s="49">
        <v>0</v>
      </c>
      <c r="L58" s="11">
        <v>0</v>
      </c>
      <c r="M58" s="11">
        <v>0</v>
      </c>
      <c r="N58" s="77"/>
      <c r="O58" s="4"/>
      <c r="P58" s="4"/>
      <c r="Q58" s="4"/>
      <c r="R58" s="4"/>
      <c r="S58" s="4"/>
      <c r="T58" s="4"/>
      <c r="U58" s="5"/>
      <c r="V58" s="5"/>
      <c r="W58" s="5"/>
      <c r="X58" s="5"/>
      <c r="Y58" s="5"/>
      <c r="Z58" s="5"/>
      <c r="AA58" s="5"/>
      <c r="AB58" s="5"/>
      <c r="AC58" s="5"/>
    </row>
    <row r="59" spans="1:29" s="7" customFormat="1" ht="25.5">
      <c r="A59" s="79"/>
      <c r="B59" s="77"/>
      <c r="C59" s="77"/>
      <c r="D59" s="76"/>
      <c r="E59" s="77"/>
      <c r="F59" s="77"/>
      <c r="G59" s="1" t="s">
        <v>7</v>
      </c>
      <c r="H59" s="11">
        <f>SUM(I59:M59)</f>
        <v>116000</v>
      </c>
      <c r="I59" s="11">
        <v>20000</v>
      </c>
      <c r="J59" s="11">
        <v>20000</v>
      </c>
      <c r="K59" s="49">
        <v>20000</v>
      </c>
      <c r="L59" s="11">
        <v>28000</v>
      </c>
      <c r="M59" s="11">
        <v>28000</v>
      </c>
      <c r="N59" s="77"/>
      <c r="O59" s="4"/>
      <c r="P59" s="4"/>
      <c r="Q59" s="4"/>
      <c r="R59" s="4"/>
      <c r="S59" s="4"/>
      <c r="T59" s="4"/>
      <c r="U59" s="5"/>
      <c r="V59" s="5"/>
      <c r="W59" s="5"/>
      <c r="X59" s="5"/>
      <c r="Y59" s="5"/>
      <c r="Z59" s="5"/>
      <c r="AA59" s="5"/>
      <c r="AB59" s="5"/>
      <c r="AC59" s="5"/>
    </row>
    <row r="60" spans="1:29" ht="27.75" customHeight="1">
      <c r="A60" s="80"/>
      <c r="B60" s="77"/>
      <c r="C60" s="77"/>
      <c r="D60" s="76"/>
      <c r="E60" s="77"/>
      <c r="F60" s="77"/>
      <c r="G60" s="1" t="s">
        <v>8</v>
      </c>
      <c r="H60" s="11">
        <f>SUM(I60:M60)</f>
        <v>0</v>
      </c>
      <c r="I60" s="11">
        <v>0</v>
      </c>
      <c r="J60" s="11">
        <v>0</v>
      </c>
      <c r="K60" s="49">
        <v>0</v>
      </c>
      <c r="L60" s="11">
        <v>0</v>
      </c>
      <c r="M60" s="11">
        <v>0</v>
      </c>
      <c r="N60" s="77"/>
      <c r="O60" s="4"/>
      <c r="P60" s="4"/>
      <c r="Q60" s="4"/>
      <c r="R60" s="4"/>
      <c r="S60" s="4"/>
      <c r="T60" s="4"/>
      <c r="U60" s="5"/>
      <c r="V60" s="5"/>
      <c r="W60" s="5"/>
      <c r="X60" s="5"/>
      <c r="Y60" s="5"/>
      <c r="Z60" s="5"/>
      <c r="AA60" s="5"/>
      <c r="AB60" s="5"/>
      <c r="AC60" s="5"/>
    </row>
    <row r="61" spans="1:29" ht="28.5" customHeight="1">
      <c r="A61" s="75" t="s">
        <v>17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4"/>
      <c r="P61" s="4"/>
      <c r="Q61" s="4"/>
      <c r="R61" s="4"/>
      <c r="S61" s="4"/>
      <c r="T61" s="4"/>
      <c r="U61" s="5"/>
      <c r="V61" s="5"/>
      <c r="W61" s="5"/>
      <c r="X61" s="5"/>
      <c r="Y61" s="5"/>
      <c r="Z61" s="5"/>
      <c r="AA61" s="5"/>
      <c r="AB61" s="5"/>
      <c r="AC61" s="5"/>
    </row>
    <row r="62" spans="1:29" ht="15" customHeight="1">
      <c r="A62" s="78">
        <v>7</v>
      </c>
      <c r="B62" s="81" t="s">
        <v>24</v>
      </c>
      <c r="C62" s="81"/>
      <c r="D62" s="82" t="s">
        <v>14</v>
      </c>
      <c r="E62" s="77" t="s">
        <v>34</v>
      </c>
      <c r="F62" s="81" t="s">
        <v>2</v>
      </c>
      <c r="G62" s="19" t="s">
        <v>15</v>
      </c>
      <c r="H62" s="57">
        <f>H64+H65+H66+H67</f>
        <v>4900</v>
      </c>
      <c r="I62" s="41">
        <v>1000</v>
      </c>
      <c r="J62" s="20">
        <v>1000</v>
      </c>
      <c r="K62" s="51">
        <v>1000</v>
      </c>
      <c r="L62" s="20">
        <v>1900</v>
      </c>
      <c r="M62" s="20">
        <v>1900</v>
      </c>
      <c r="N62" s="81" t="s">
        <v>96</v>
      </c>
      <c r="O62" s="4"/>
      <c r="P62" s="4"/>
      <c r="Q62" s="4"/>
      <c r="R62" s="4"/>
      <c r="S62" s="4"/>
      <c r="T62" s="4"/>
      <c r="U62" s="5"/>
      <c r="V62" s="5"/>
      <c r="W62" s="5"/>
      <c r="X62" s="5"/>
      <c r="Y62" s="5"/>
      <c r="Z62" s="5"/>
      <c r="AA62" s="5"/>
      <c r="AB62" s="5"/>
      <c r="AC62" s="5"/>
    </row>
    <row r="63" spans="1:29" ht="23.25" customHeight="1">
      <c r="A63" s="79"/>
      <c r="B63" s="81"/>
      <c r="C63" s="81"/>
      <c r="D63" s="82"/>
      <c r="E63" s="77"/>
      <c r="F63" s="81"/>
      <c r="G63" s="1" t="s">
        <v>4</v>
      </c>
      <c r="H63" s="11"/>
      <c r="I63" s="21"/>
      <c r="J63" s="21"/>
      <c r="K63" s="52"/>
      <c r="L63" s="21"/>
      <c r="M63" s="21"/>
      <c r="N63" s="81"/>
      <c r="AA63" s="5"/>
      <c r="AB63" s="5"/>
      <c r="AC63" s="5"/>
    </row>
    <row r="64" spans="1:29" ht="24.75" customHeight="1">
      <c r="A64" s="79"/>
      <c r="B64" s="81"/>
      <c r="C64" s="81"/>
      <c r="D64" s="82"/>
      <c r="E64" s="77"/>
      <c r="F64" s="81"/>
      <c r="G64" s="1" t="s">
        <v>5</v>
      </c>
      <c r="H64" s="11">
        <v>0</v>
      </c>
      <c r="I64" s="21">
        <v>0</v>
      </c>
      <c r="J64" s="21">
        <v>0</v>
      </c>
      <c r="K64" s="52">
        <v>0</v>
      </c>
      <c r="L64" s="21">
        <v>0</v>
      </c>
      <c r="M64" s="21">
        <v>0</v>
      </c>
      <c r="N64" s="81"/>
      <c r="AA64" s="5"/>
      <c r="AB64" s="5"/>
      <c r="AC64" s="5"/>
    </row>
    <row r="65" spans="1:29" s="6" customFormat="1" ht="24.75" customHeight="1">
      <c r="A65" s="79"/>
      <c r="B65" s="81"/>
      <c r="C65" s="81"/>
      <c r="D65" s="82"/>
      <c r="E65" s="77"/>
      <c r="F65" s="81"/>
      <c r="G65" s="1" t="s">
        <v>6</v>
      </c>
      <c r="H65" s="11">
        <v>0</v>
      </c>
      <c r="I65" s="21">
        <v>0</v>
      </c>
      <c r="J65" s="21">
        <v>0</v>
      </c>
      <c r="K65" s="52">
        <v>0</v>
      </c>
      <c r="L65" s="21">
        <v>0</v>
      </c>
      <c r="M65" s="21">
        <v>0</v>
      </c>
      <c r="N65" s="81"/>
      <c r="AA65" s="5"/>
      <c r="AB65" s="5"/>
      <c r="AC65" s="5"/>
    </row>
    <row r="66" spans="1:29" s="7" customFormat="1" ht="24" customHeight="1">
      <c r="A66" s="79"/>
      <c r="B66" s="81"/>
      <c r="C66" s="81"/>
      <c r="D66" s="82"/>
      <c r="E66" s="77"/>
      <c r="F66" s="81"/>
      <c r="G66" s="1" t="s">
        <v>7</v>
      </c>
      <c r="H66" s="67">
        <f>I66+J66+K66+M66</f>
        <v>4900</v>
      </c>
      <c r="I66" s="21">
        <v>1000</v>
      </c>
      <c r="J66" s="21">
        <v>1000</v>
      </c>
      <c r="K66" s="52">
        <v>1000</v>
      </c>
      <c r="L66" s="21">
        <v>1900</v>
      </c>
      <c r="M66" s="21">
        <v>1900</v>
      </c>
      <c r="N66" s="81"/>
      <c r="AA66" s="5"/>
      <c r="AB66" s="5"/>
      <c r="AC66" s="5"/>
    </row>
    <row r="67" spans="1:29" ht="39.75" customHeight="1">
      <c r="A67" s="80"/>
      <c r="B67" s="81"/>
      <c r="C67" s="81"/>
      <c r="D67" s="82"/>
      <c r="E67" s="77"/>
      <c r="F67" s="81"/>
      <c r="G67" s="1" t="s">
        <v>8</v>
      </c>
      <c r="H67" s="11">
        <v>0</v>
      </c>
      <c r="I67" s="11">
        <v>0</v>
      </c>
      <c r="J67" s="11">
        <v>0</v>
      </c>
      <c r="K67" s="49">
        <v>0</v>
      </c>
      <c r="L67" s="11">
        <v>0</v>
      </c>
      <c r="M67" s="11">
        <v>0</v>
      </c>
      <c r="N67" s="81"/>
      <c r="AA67" s="5"/>
      <c r="AB67" s="5"/>
      <c r="AC67" s="5"/>
    </row>
    <row r="68" spans="1:29" ht="27.75" customHeight="1">
      <c r="A68" s="72" t="s">
        <v>69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4"/>
      <c r="AA68" s="5"/>
      <c r="AB68" s="5"/>
      <c r="AC68" s="5"/>
    </row>
    <row r="69" spans="1:29" ht="12.75" customHeight="1">
      <c r="A69" s="69">
        <v>8</v>
      </c>
      <c r="B69" s="77" t="s">
        <v>25</v>
      </c>
      <c r="C69" s="77"/>
      <c r="D69" s="76" t="s">
        <v>14</v>
      </c>
      <c r="E69" s="77" t="s">
        <v>33</v>
      </c>
      <c r="F69" s="77" t="s">
        <v>1</v>
      </c>
      <c r="G69" s="1" t="s">
        <v>3</v>
      </c>
      <c r="H69" s="11">
        <f>SUM(H70:H74)</f>
        <v>93000</v>
      </c>
      <c r="I69" s="11">
        <v>5000</v>
      </c>
      <c r="J69" s="11">
        <v>15000</v>
      </c>
      <c r="K69" s="49">
        <v>15000</v>
      </c>
      <c r="L69" s="11">
        <v>29000</v>
      </c>
      <c r="M69" s="11">
        <v>29000</v>
      </c>
      <c r="N69" s="86" t="s">
        <v>82</v>
      </c>
      <c r="AA69" s="5"/>
      <c r="AB69" s="5"/>
      <c r="AC69" s="5"/>
    </row>
    <row r="70" spans="1:29">
      <c r="A70" s="69"/>
      <c r="B70" s="77"/>
      <c r="C70" s="77"/>
      <c r="D70" s="76"/>
      <c r="E70" s="77"/>
      <c r="F70" s="77"/>
      <c r="G70" s="1" t="s">
        <v>4</v>
      </c>
      <c r="H70" s="11"/>
      <c r="I70" s="11"/>
      <c r="J70" s="11"/>
      <c r="K70" s="49"/>
      <c r="L70" s="11"/>
      <c r="M70" s="11"/>
      <c r="N70" s="87"/>
      <c r="AA70" s="5"/>
      <c r="AB70" s="5"/>
      <c r="AC70" s="5"/>
    </row>
    <row r="71" spans="1:29" s="6" customFormat="1" ht="25.5">
      <c r="A71" s="69"/>
      <c r="B71" s="77"/>
      <c r="C71" s="77"/>
      <c r="D71" s="76"/>
      <c r="E71" s="77"/>
      <c r="F71" s="77"/>
      <c r="G71" s="1" t="s">
        <v>5</v>
      </c>
      <c r="H71" s="11">
        <v>0</v>
      </c>
      <c r="I71" s="11">
        <v>0</v>
      </c>
      <c r="J71" s="11">
        <v>0</v>
      </c>
      <c r="K71" s="49">
        <v>0</v>
      </c>
      <c r="L71" s="11">
        <v>0</v>
      </c>
      <c r="M71" s="11">
        <v>0</v>
      </c>
      <c r="N71" s="87"/>
      <c r="AA71" s="5"/>
      <c r="AB71" s="5"/>
      <c r="AC71" s="5"/>
    </row>
    <row r="72" spans="1:29" s="7" customFormat="1" ht="25.5">
      <c r="A72" s="69"/>
      <c r="B72" s="77"/>
      <c r="C72" s="77"/>
      <c r="D72" s="76"/>
      <c r="E72" s="77"/>
      <c r="F72" s="77"/>
      <c r="G72" s="1" t="s">
        <v>6</v>
      </c>
      <c r="H72" s="11">
        <v>0</v>
      </c>
      <c r="I72" s="11">
        <v>0</v>
      </c>
      <c r="J72" s="11">
        <v>0</v>
      </c>
      <c r="K72" s="49">
        <v>0</v>
      </c>
      <c r="L72" s="11">
        <v>0</v>
      </c>
      <c r="M72" s="11">
        <v>0</v>
      </c>
      <c r="N72" s="87"/>
      <c r="AA72" s="5"/>
      <c r="AB72" s="5"/>
      <c r="AC72" s="5"/>
    </row>
    <row r="73" spans="1:29" ht="25.5">
      <c r="A73" s="69"/>
      <c r="B73" s="77"/>
      <c r="C73" s="77"/>
      <c r="D73" s="76"/>
      <c r="E73" s="77"/>
      <c r="F73" s="77"/>
      <c r="G73" s="1" t="s">
        <v>7</v>
      </c>
      <c r="H73" s="11">
        <f>SUM(I73:M73)</f>
        <v>93000</v>
      </c>
      <c r="I73" s="11">
        <v>5000</v>
      </c>
      <c r="J73" s="11">
        <v>15000</v>
      </c>
      <c r="K73" s="49">
        <v>15000</v>
      </c>
      <c r="L73" s="11">
        <v>29000</v>
      </c>
      <c r="M73" s="11">
        <v>29000</v>
      </c>
      <c r="N73" s="87"/>
      <c r="AA73" s="5"/>
      <c r="AB73" s="5"/>
      <c r="AC73" s="5"/>
    </row>
    <row r="74" spans="1:29" ht="32.25" customHeight="1">
      <c r="A74" s="69"/>
      <c r="B74" s="77"/>
      <c r="C74" s="77"/>
      <c r="D74" s="76"/>
      <c r="E74" s="77"/>
      <c r="F74" s="77"/>
      <c r="G74" s="1" t="s">
        <v>8</v>
      </c>
      <c r="H74" s="11">
        <f>SUM(I74:M74)</f>
        <v>0</v>
      </c>
      <c r="I74" s="11">
        <v>0</v>
      </c>
      <c r="J74" s="11">
        <v>0</v>
      </c>
      <c r="K74" s="49">
        <v>0</v>
      </c>
      <c r="L74" s="11">
        <v>0</v>
      </c>
      <c r="M74" s="11">
        <v>0</v>
      </c>
      <c r="N74" s="88"/>
      <c r="AA74" s="5"/>
      <c r="AB74" s="5"/>
      <c r="AC74" s="5"/>
    </row>
    <row r="75" spans="1:29">
      <c r="A75" s="69">
        <v>9</v>
      </c>
      <c r="B75" s="83" t="s">
        <v>68</v>
      </c>
      <c r="C75" s="84"/>
      <c r="D75" s="76" t="s">
        <v>14</v>
      </c>
      <c r="E75" s="77" t="s">
        <v>71</v>
      </c>
      <c r="F75" s="77" t="s">
        <v>1</v>
      </c>
      <c r="G75" s="1" t="s">
        <v>3</v>
      </c>
      <c r="H75" s="11">
        <f>+I75+J75+K75+L75+M75</f>
        <v>50000</v>
      </c>
      <c r="I75" s="11">
        <v>10000</v>
      </c>
      <c r="J75" s="11">
        <v>10000</v>
      </c>
      <c r="K75" s="49">
        <v>10000</v>
      </c>
      <c r="L75" s="11">
        <v>10000</v>
      </c>
      <c r="M75" s="11">
        <v>10000</v>
      </c>
      <c r="N75" s="77" t="s">
        <v>97</v>
      </c>
      <c r="AA75" s="5"/>
      <c r="AB75" s="5"/>
      <c r="AC75" s="5"/>
    </row>
    <row r="76" spans="1:29">
      <c r="A76" s="69"/>
      <c r="B76" s="84"/>
      <c r="C76" s="84"/>
      <c r="D76" s="76"/>
      <c r="E76" s="77"/>
      <c r="F76" s="77"/>
      <c r="G76" s="1" t="s">
        <v>4</v>
      </c>
      <c r="H76" s="11"/>
      <c r="I76" s="11"/>
      <c r="J76" s="11"/>
      <c r="K76" s="49"/>
      <c r="L76" s="11"/>
      <c r="M76" s="11"/>
      <c r="N76" s="77"/>
      <c r="AA76" s="5"/>
      <c r="AB76" s="5"/>
      <c r="AC76" s="5"/>
    </row>
    <row r="77" spans="1:29" s="6" customFormat="1" ht="25.5">
      <c r="A77" s="69"/>
      <c r="B77" s="84"/>
      <c r="C77" s="84"/>
      <c r="D77" s="76"/>
      <c r="E77" s="77"/>
      <c r="F77" s="77"/>
      <c r="G77" s="1" t="s">
        <v>5</v>
      </c>
      <c r="H77" s="11">
        <v>0</v>
      </c>
      <c r="I77" s="11">
        <v>0</v>
      </c>
      <c r="J77" s="11">
        <v>0</v>
      </c>
      <c r="K77" s="49">
        <v>0</v>
      </c>
      <c r="L77" s="11">
        <v>0</v>
      </c>
      <c r="M77" s="11">
        <v>0</v>
      </c>
      <c r="N77" s="77"/>
      <c r="AA77" s="5"/>
      <c r="AB77" s="5"/>
      <c r="AC77" s="5"/>
    </row>
    <row r="78" spans="1:29" s="7" customFormat="1" ht="25.5">
      <c r="A78" s="69"/>
      <c r="B78" s="84"/>
      <c r="C78" s="84"/>
      <c r="D78" s="76"/>
      <c r="E78" s="77"/>
      <c r="F78" s="77"/>
      <c r="G78" s="1" t="s">
        <v>6</v>
      </c>
      <c r="H78" s="11">
        <f>SUM(I78:M78)</f>
        <v>0</v>
      </c>
      <c r="I78" s="11">
        <v>0</v>
      </c>
      <c r="J78" s="11">
        <v>0</v>
      </c>
      <c r="K78" s="49">
        <v>0</v>
      </c>
      <c r="L78" s="11">
        <v>0</v>
      </c>
      <c r="M78" s="11">
        <v>0</v>
      </c>
      <c r="N78" s="77"/>
      <c r="AA78" s="5"/>
      <c r="AB78" s="5"/>
      <c r="AC78" s="5"/>
    </row>
    <row r="79" spans="1:29" ht="25.5">
      <c r="A79" s="69"/>
      <c r="B79" s="84"/>
      <c r="C79" s="84"/>
      <c r="D79" s="76"/>
      <c r="E79" s="77"/>
      <c r="F79" s="77"/>
      <c r="G79" s="1" t="s">
        <v>7</v>
      </c>
      <c r="H79" s="11">
        <f>SUM(I79:M79)</f>
        <v>50000</v>
      </c>
      <c r="I79" s="11">
        <v>10000</v>
      </c>
      <c r="J79" s="11">
        <v>10000</v>
      </c>
      <c r="K79" s="49">
        <v>10000</v>
      </c>
      <c r="L79" s="11">
        <v>10000</v>
      </c>
      <c r="M79" s="11">
        <v>10000</v>
      </c>
      <c r="N79" s="77"/>
      <c r="AA79" s="5"/>
      <c r="AB79" s="5"/>
      <c r="AC79" s="5"/>
    </row>
    <row r="80" spans="1:29" ht="39" customHeight="1">
      <c r="A80" s="69"/>
      <c r="B80" s="84"/>
      <c r="C80" s="84"/>
      <c r="D80" s="76"/>
      <c r="E80" s="77"/>
      <c r="F80" s="77"/>
      <c r="G80" s="1" t="s">
        <v>8</v>
      </c>
      <c r="H80" s="11">
        <f>SUM(I80:M80)</f>
        <v>0</v>
      </c>
      <c r="I80" s="11">
        <v>0</v>
      </c>
      <c r="J80" s="11">
        <v>0</v>
      </c>
      <c r="K80" s="49">
        <v>0</v>
      </c>
      <c r="L80" s="11">
        <v>0</v>
      </c>
      <c r="M80" s="11">
        <v>0</v>
      </c>
      <c r="N80" s="77"/>
      <c r="AA80" s="5"/>
      <c r="AB80" s="5"/>
      <c r="AC80" s="5"/>
    </row>
    <row r="81" spans="1:29">
      <c r="A81" s="69">
        <v>10</v>
      </c>
      <c r="B81" s="77" t="s">
        <v>16</v>
      </c>
      <c r="C81" s="77"/>
      <c r="D81" s="76" t="s">
        <v>14</v>
      </c>
      <c r="E81" s="77"/>
      <c r="F81" s="77" t="s">
        <v>1</v>
      </c>
      <c r="G81" s="1" t="s">
        <v>3</v>
      </c>
      <c r="H81" s="11">
        <f>H830</f>
        <v>0</v>
      </c>
      <c r="I81" s="11">
        <f t="shared" ref="I81:K81" si="1">SUM(I82:I86)</f>
        <v>0</v>
      </c>
      <c r="J81" s="11">
        <v>0</v>
      </c>
      <c r="K81" s="49">
        <f t="shared" si="1"/>
        <v>0</v>
      </c>
      <c r="L81" s="11">
        <v>0</v>
      </c>
      <c r="M81" s="11">
        <v>0</v>
      </c>
      <c r="N81" s="77" t="s">
        <v>83</v>
      </c>
      <c r="AA81" s="5"/>
      <c r="AB81" s="5"/>
      <c r="AC81" s="5"/>
    </row>
    <row r="82" spans="1:29">
      <c r="A82" s="69"/>
      <c r="B82" s="77"/>
      <c r="C82" s="77"/>
      <c r="D82" s="76"/>
      <c r="E82" s="77"/>
      <c r="F82" s="77"/>
      <c r="G82" s="1" t="s">
        <v>4</v>
      </c>
      <c r="H82" s="11"/>
      <c r="I82" s="11"/>
      <c r="J82" s="11"/>
      <c r="K82" s="49"/>
      <c r="L82" s="11"/>
      <c r="M82" s="11"/>
      <c r="N82" s="77"/>
      <c r="AA82" s="5"/>
      <c r="AB82" s="5"/>
      <c r="AC82" s="5"/>
    </row>
    <row r="83" spans="1:29" s="5" customFormat="1" ht="25.5">
      <c r="A83" s="69"/>
      <c r="B83" s="77"/>
      <c r="C83" s="77"/>
      <c r="D83" s="76"/>
      <c r="E83" s="77"/>
      <c r="F83" s="77"/>
      <c r="G83" s="1" t="s">
        <v>5</v>
      </c>
      <c r="H83" s="11">
        <f>I83+J83+K83+L83+M83</f>
        <v>0</v>
      </c>
      <c r="I83" s="11">
        <v>0</v>
      </c>
      <c r="J83" s="11">
        <v>0</v>
      </c>
      <c r="K83" s="49">
        <v>0</v>
      </c>
      <c r="L83" s="11">
        <v>0</v>
      </c>
      <c r="M83" s="11">
        <v>0</v>
      </c>
      <c r="N83" s="77"/>
    </row>
    <row r="84" spans="1:29" ht="25.5">
      <c r="A84" s="69"/>
      <c r="B84" s="77"/>
      <c r="C84" s="77"/>
      <c r="D84" s="76"/>
      <c r="E84" s="77"/>
      <c r="F84" s="77"/>
      <c r="G84" s="1" t="s">
        <v>6</v>
      </c>
      <c r="H84" s="11">
        <f>I84+J84+K84+L84+M84</f>
        <v>0</v>
      </c>
      <c r="I84" s="11">
        <v>0</v>
      </c>
      <c r="J84" s="11">
        <v>0</v>
      </c>
      <c r="K84" s="49">
        <v>0</v>
      </c>
      <c r="L84" s="11">
        <v>0</v>
      </c>
      <c r="M84" s="11">
        <v>0</v>
      </c>
      <c r="N84" s="77"/>
      <c r="AA84" s="5"/>
      <c r="AB84" s="5"/>
      <c r="AC84" s="5"/>
    </row>
    <row r="85" spans="1:29" ht="25.5">
      <c r="A85" s="69"/>
      <c r="B85" s="77"/>
      <c r="C85" s="77"/>
      <c r="D85" s="76"/>
      <c r="E85" s="77"/>
      <c r="F85" s="77"/>
      <c r="G85" s="1" t="s">
        <v>7</v>
      </c>
      <c r="H85" s="11">
        <f>I85+J85+K85+L85+M85</f>
        <v>0</v>
      </c>
      <c r="I85" s="11">
        <v>0</v>
      </c>
      <c r="J85" s="11">
        <v>0</v>
      </c>
      <c r="K85" s="49">
        <v>0</v>
      </c>
      <c r="L85" s="11">
        <v>0</v>
      </c>
      <c r="M85" s="11">
        <v>0</v>
      </c>
      <c r="N85" s="77"/>
      <c r="AA85" s="5"/>
      <c r="AB85" s="5"/>
      <c r="AC85" s="5"/>
    </row>
    <row r="86" spans="1:29" ht="30" customHeight="1">
      <c r="A86" s="69"/>
      <c r="B86" s="77"/>
      <c r="C86" s="77"/>
      <c r="D86" s="76"/>
      <c r="E86" s="77"/>
      <c r="F86" s="77"/>
      <c r="G86" s="1" t="s">
        <v>8</v>
      </c>
      <c r="H86" s="11">
        <f>I86+J86+K86+L86+M86</f>
        <v>0</v>
      </c>
      <c r="I86" s="11">
        <v>0</v>
      </c>
      <c r="J86" s="11">
        <v>0</v>
      </c>
      <c r="K86" s="49">
        <v>0</v>
      </c>
      <c r="L86" s="11">
        <v>0</v>
      </c>
      <c r="M86" s="11">
        <v>0</v>
      </c>
      <c r="N86" s="77"/>
      <c r="AA86" s="5"/>
      <c r="AB86" s="5"/>
      <c r="AC86" s="5"/>
    </row>
    <row r="87" spans="1:29" s="16" customFormat="1">
      <c r="A87" s="71"/>
      <c r="B87" s="85" t="s">
        <v>0</v>
      </c>
      <c r="C87" s="85"/>
      <c r="D87" s="85"/>
      <c r="E87" s="85"/>
      <c r="F87" s="85"/>
      <c r="G87" s="56" t="s">
        <v>9</v>
      </c>
      <c r="H87" s="22">
        <f>+I87+J87+K87+L87+M87</f>
        <v>691800</v>
      </c>
      <c r="I87" s="22">
        <f t="shared" ref="I87:M87" si="2">I81+I75+I69+I62+I53+I45+I30+I22+I16+I9</f>
        <v>120000</v>
      </c>
      <c r="J87" s="22">
        <f t="shared" si="2"/>
        <v>130000</v>
      </c>
      <c r="K87" s="53">
        <v>130000</v>
      </c>
      <c r="L87" s="22">
        <f t="shared" si="2"/>
        <v>154900</v>
      </c>
      <c r="M87" s="22">
        <f t="shared" si="2"/>
        <v>156900</v>
      </c>
      <c r="N87" s="85"/>
      <c r="AA87" s="17"/>
      <c r="AB87" s="17"/>
      <c r="AC87" s="17"/>
    </row>
    <row r="88" spans="1:29" s="16" customFormat="1">
      <c r="A88" s="71"/>
      <c r="B88" s="85"/>
      <c r="C88" s="85"/>
      <c r="D88" s="85"/>
      <c r="E88" s="85"/>
      <c r="F88" s="85"/>
      <c r="G88" s="56" t="s">
        <v>4</v>
      </c>
      <c r="H88" s="22"/>
      <c r="I88" s="22"/>
      <c r="J88" s="22"/>
      <c r="K88" s="53"/>
      <c r="L88" s="22"/>
      <c r="M88" s="22"/>
      <c r="N88" s="85"/>
      <c r="AA88" s="17"/>
      <c r="AB88" s="17"/>
      <c r="AC88" s="17"/>
    </row>
    <row r="89" spans="1:29" s="16" customFormat="1" ht="25.5">
      <c r="A89" s="71"/>
      <c r="B89" s="85"/>
      <c r="C89" s="85"/>
      <c r="D89" s="85"/>
      <c r="E89" s="85"/>
      <c r="F89" s="85"/>
      <c r="G89" s="56" t="s">
        <v>5</v>
      </c>
      <c r="H89" s="22">
        <f>H83+H77+H71+H64+H57+H47+H41+H24+H18+H11</f>
        <v>0</v>
      </c>
      <c r="I89" s="22">
        <f t="shared" ref="I89:M89" si="3">I83+I77+I71+I64+I57+I47+I41+I24+I18+I11</f>
        <v>0</v>
      </c>
      <c r="J89" s="22">
        <f t="shared" si="3"/>
        <v>0</v>
      </c>
      <c r="K89" s="53">
        <f t="shared" si="3"/>
        <v>0</v>
      </c>
      <c r="L89" s="22">
        <f t="shared" si="3"/>
        <v>0</v>
      </c>
      <c r="M89" s="22">
        <f t="shared" si="3"/>
        <v>0</v>
      </c>
      <c r="N89" s="85"/>
      <c r="AA89" s="17"/>
      <c r="AB89" s="17"/>
      <c r="AC89" s="17"/>
    </row>
    <row r="90" spans="1:29" s="16" customFormat="1" ht="25.5">
      <c r="A90" s="71"/>
      <c r="B90" s="85"/>
      <c r="C90" s="85"/>
      <c r="D90" s="85"/>
      <c r="E90" s="85"/>
      <c r="F90" s="85"/>
      <c r="G90" s="56" t="s">
        <v>6</v>
      </c>
      <c r="H90" s="22">
        <f>H84+H78+H72+H65+H58+H48+H42+H25+H19+H12</f>
        <v>0</v>
      </c>
      <c r="I90" s="22">
        <f>I84+I78+I72+I65+I58+I48+I42+I25+I19+I12</f>
        <v>0</v>
      </c>
      <c r="J90" s="22">
        <f t="shared" ref="J90:M90" si="4">J84+J78+J72+J65+J58+J48+J42+J25+J19+J12</f>
        <v>0</v>
      </c>
      <c r="K90" s="53">
        <v>0</v>
      </c>
      <c r="L90" s="22">
        <f t="shared" si="4"/>
        <v>0</v>
      </c>
      <c r="M90" s="22">
        <f t="shared" si="4"/>
        <v>0</v>
      </c>
      <c r="N90" s="85"/>
      <c r="AA90" s="17"/>
      <c r="AB90" s="17"/>
      <c r="AC90" s="17"/>
    </row>
    <row r="91" spans="1:29" s="16" customFormat="1" ht="25.5">
      <c r="A91" s="71"/>
      <c r="B91" s="85"/>
      <c r="C91" s="85"/>
      <c r="D91" s="85"/>
      <c r="E91" s="85"/>
      <c r="F91" s="85"/>
      <c r="G91" s="56" t="s">
        <v>7</v>
      </c>
      <c r="H91" s="22">
        <f>+I91+J91+K91+L91+M91</f>
        <v>691800</v>
      </c>
      <c r="I91" s="22">
        <f>I85+I79+I73+I66+I59+I49+I43+I26+I20+I14</f>
        <v>120000</v>
      </c>
      <c r="J91" s="22">
        <f t="shared" ref="J91:M91" si="5">J85+J79+J73+J66+J59+J49+J43+J26+J20+J14</f>
        <v>130000</v>
      </c>
      <c r="K91" s="53">
        <f t="shared" si="5"/>
        <v>130000</v>
      </c>
      <c r="L91" s="22">
        <f t="shared" si="5"/>
        <v>154900</v>
      </c>
      <c r="M91" s="22">
        <f t="shared" si="5"/>
        <v>156900</v>
      </c>
      <c r="N91" s="85"/>
      <c r="AA91" s="17"/>
      <c r="AB91" s="17"/>
      <c r="AC91" s="17"/>
    </row>
    <row r="92" spans="1:29" s="16" customFormat="1" ht="25.5">
      <c r="A92" s="71"/>
      <c r="B92" s="85"/>
      <c r="C92" s="85"/>
      <c r="D92" s="85"/>
      <c r="E92" s="85"/>
      <c r="F92" s="85"/>
      <c r="G92" s="56" t="s">
        <v>8</v>
      </c>
      <c r="H92" s="22">
        <f>H86+H80+H74+H67+H60+H50+H44+H27+H21+H15</f>
        <v>0</v>
      </c>
      <c r="I92" s="22">
        <f t="shared" ref="I92:M92" si="6">I86+I80+I74+I67+I60+I50+I44+I27+I21+I15</f>
        <v>0</v>
      </c>
      <c r="J92" s="22">
        <f t="shared" si="6"/>
        <v>0</v>
      </c>
      <c r="K92" s="53">
        <f t="shared" si="6"/>
        <v>0</v>
      </c>
      <c r="L92" s="22">
        <f t="shared" si="6"/>
        <v>0</v>
      </c>
      <c r="M92" s="22">
        <f t="shared" si="6"/>
        <v>0</v>
      </c>
      <c r="N92" s="85"/>
      <c r="AA92" s="17"/>
      <c r="AB92" s="17"/>
      <c r="AC92" s="17"/>
    </row>
    <row r="93" spans="1:29">
      <c r="B93" s="3"/>
      <c r="C93" s="3"/>
      <c r="D93" s="3"/>
      <c r="E93" s="4"/>
      <c r="F93" s="3"/>
      <c r="G93" s="3"/>
      <c r="H93" s="3"/>
      <c r="I93" s="4"/>
      <c r="J93" s="3"/>
      <c r="K93" s="54"/>
      <c r="L93" s="3"/>
      <c r="M93" s="3"/>
      <c r="N93" s="3"/>
      <c r="AA93" s="5"/>
      <c r="AB93" s="5"/>
      <c r="AC93" s="5"/>
    </row>
    <row r="94" spans="1:29">
      <c r="B94" s="3"/>
      <c r="C94" s="3"/>
      <c r="D94" s="3"/>
      <c r="E94" s="4"/>
      <c r="F94" s="3"/>
      <c r="G94" s="3"/>
      <c r="H94" s="3"/>
      <c r="I94" s="4"/>
      <c r="J94" s="37">
        <f>J89+J90+J91</f>
        <v>130000</v>
      </c>
      <c r="K94" s="54"/>
      <c r="L94" s="3"/>
      <c r="M94" s="37">
        <f>SUM(I89:M92)</f>
        <v>691800</v>
      </c>
      <c r="N94" s="3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  <c r="AA94" s="5"/>
      <c r="AB94" s="5"/>
      <c r="AC94" s="5"/>
    </row>
    <row r="95" spans="1:29">
      <c r="J95" s="38">
        <f>657875</f>
        <v>657875</v>
      </c>
      <c r="M95" s="2" t="b">
        <f>H87=M94</f>
        <v>1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>
      <c r="J96" s="38">
        <f>J94-J95</f>
        <v>-527875</v>
      </c>
      <c r="M96" s="38">
        <f>H87-M94</f>
        <v>0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5:29"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5:29"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5:29"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5:29"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5:29"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5:29"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5:29"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5:29"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5:29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5:29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5:29"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5:29"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5:29"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5:29"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5:29"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5:29"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5:29"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5:29"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5:29"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5:29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5:29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5:29"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5:29"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5:29"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5:29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5:29"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5:29"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5:29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5:29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5:29"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5:29"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5:29"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5:29"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5:29"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5:29"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5:29"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5:29"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5:29"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5:29"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5:29"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5:29"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5:29"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5:29"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5:29"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5:29"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5:29"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5:29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5:29"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5:29"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5:29"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5:29"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5:29"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5:29"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5:29"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5:29"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5:29"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5:29"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5:29"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5:29"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5:29"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5:29"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5:29"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5:29"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5:29"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5:29"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5:29"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5:29"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5:29"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5:29"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5:29"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5:29"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5:29"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5:29"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5:29"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5:29"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5:29"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5:29"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5:29"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5:29"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5:29"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5:29"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5:29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5:29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5:29"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5:29"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5:29"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5:29"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5:29"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5:29"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5:29"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5:29"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5:29"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5:29"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5:29"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5:29"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5:29"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5:29"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5:29"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5:29"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5:29"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5:29"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5:29"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5:29"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5:29"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5:29"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5:29"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5:29"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5:29"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5:29"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5:29"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5:29"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5:29"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5:29"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5:29"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5:29"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5:29"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5:29"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5:29"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5:29"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5:29"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5:29"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5:29"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5:29"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5:29"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5:29"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5:29"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5:29"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5:29"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5:29"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5:29"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5:29"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5:29"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5:29"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5:29"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5:29"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5:29"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5:29"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5:29"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5:29"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5:29"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5:29"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5:29"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5:29"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5:29"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5:29"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5:29"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5:29"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5:29"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5:29"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5:29"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5:29"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5:29"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5:29"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5:29"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5:29"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5:29"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5:29"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5:29"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5:29"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5:29"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5:29"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5:29"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5:29"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5:29"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5:29"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5:29"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5:29"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5:29"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5:29"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5:29"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5:29"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5:29"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5:29"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5:29"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5:29"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5:29"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5:29"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5:29"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5:29"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5:29"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5:29"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5:29"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5:29"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5:29"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5:29"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5:29"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5:29"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5:29"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5:29"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5:29"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5:29"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5:29"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5:29"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5:29"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5:29"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5:29"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5:29"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5:29"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5:29"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5:29"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5:29"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5:29"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5:29"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5:29"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5:29"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5:29"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5:29"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5:29"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5:29"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5:29"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5:29"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5:29"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5:29"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5:29"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5:29"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5:29"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5:29"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5:29"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5:29"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5:29"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5:29"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5:29"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5:29"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5:29"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5:29"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5:29"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5:29"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5:29"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5:29"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5:29"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5:29"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5:29"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5:29"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5:29"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5:29"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5:29"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5:29"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5:29"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5:29"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5:29"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5:29"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5:29"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5:29"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5:29"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5:29"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5:29"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5:29"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5:29"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5:29"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5:29"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5:29"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5:29"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5:29"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5:29"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5:29"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5:29"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5:29"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5:29"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5:29"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5:29"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5:29"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5:29"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5:29"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5:29"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5:29"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5:29"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5:29"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5:29"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5:29"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5:29"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5:29"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5:29"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5:29"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5:29"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5:29"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5:29"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5:29"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5:29"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5:29"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5:29"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5:29"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5:29"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5:29"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</sheetData>
  <mergeCells count="107">
    <mergeCell ref="F9:F15"/>
    <mergeCell ref="F16:F21"/>
    <mergeCell ref="B22:C28"/>
    <mergeCell ref="K54:K56"/>
    <mergeCell ref="I54:I56"/>
    <mergeCell ref="J50:J51"/>
    <mergeCell ref="H54:H56"/>
    <mergeCell ref="D45:D51"/>
    <mergeCell ref="D53:D60"/>
    <mergeCell ref="E53:E60"/>
    <mergeCell ref="F53:F60"/>
    <mergeCell ref="B16:C21"/>
    <mergeCell ref="D30:D44"/>
    <mergeCell ref="B30:C44"/>
    <mergeCell ref="D22:D28"/>
    <mergeCell ref="A29:N29"/>
    <mergeCell ref="N16:N21"/>
    <mergeCell ref="M27:M28"/>
    <mergeCell ref="A16:A21"/>
    <mergeCell ref="E16:E21"/>
    <mergeCell ref="A22:A28"/>
    <mergeCell ref="A30:A44"/>
    <mergeCell ref="L27:L28"/>
    <mergeCell ref="I30:I31"/>
    <mergeCell ref="M50:M51"/>
    <mergeCell ref="L54:L56"/>
    <mergeCell ref="N53:N60"/>
    <mergeCell ref="N45:N51"/>
    <mergeCell ref="N81:N86"/>
    <mergeCell ref="M54:M56"/>
    <mergeCell ref="A52:N52"/>
    <mergeCell ref="I50:I51"/>
    <mergeCell ref="A53:A60"/>
    <mergeCell ref="A45:A51"/>
    <mergeCell ref="G50:G51"/>
    <mergeCell ref="B45:C51"/>
    <mergeCell ref="E45:E51"/>
    <mergeCell ref="F45:F51"/>
    <mergeCell ref="K50:K51"/>
    <mergeCell ref="L50:L51"/>
    <mergeCell ref="G54:G56"/>
    <mergeCell ref="B69:C74"/>
    <mergeCell ref="E69:E74"/>
    <mergeCell ref="B53:C60"/>
    <mergeCell ref="E75:E80"/>
    <mergeCell ref="F75:F80"/>
    <mergeCell ref="N75:N80"/>
    <mergeCell ref="J54:J56"/>
    <mergeCell ref="K30:K31"/>
    <mergeCell ref="I27:I28"/>
    <mergeCell ref="M30:M31"/>
    <mergeCell ref="E30:E44"/>
    <mergeCell ref="H27:H28"/>
    <mergeCell ref="F30:F44"/>
    <mergeCell ref="F22:F28"/>
    <mergeCell ref="L30:L31"/>
    <mergeCell ref="J27:J28"/>
    <mergeCell ref="K27:K28"/>
    <mergeCell ref="E22:E28"/>
    <mergeCell ref="B1:N3"/>
    <mergeCell ref="N30:N44"/>
    <mergeCell ref="N22:N28"/>
    <mergeCell ref="G27:G28"/>
    <mergeCell ref="G12:G13"/>
    <mergeCell ref="B4:N4"/>
    <mergeCell ref="M12:M13"/>
    <mergeCell ref="H12:H13"/>
    <mergeCell ref="D16:D21"/>
    <mergeCell ref="G30:G39"/>
    <mergeCell ref="H30:H39"/>
    <mergeCell ref="N9:N15"/>
    <mergeCell ref="L12:L13"/>
    <mergeCell ref="I12:I13"/>
    <mergeCell ref="B7:C7"/>
    <mergeCell ref="B6:C6"/>
    <mergeCell ref="D9:D15"/>
    <mergeCell ref="K12:K13"/>
    <mergeCell ref="B9:C15"/>
    <mergeCell ref="E9:E15"/>
    <mergeCell ref="A8:N8"/>
    <mergeCell ref="A9:A15"/>
    <mergeCell ref="J12:J13"/>
    <mergeCell ref="J30:J31"/>
    <mergeCell ref="A81:A86"/>
    <mergeCell ref="H50:H51"/>
    <mergeCell ref="A87:A92"/>
    <mergeCell ref="A68:N68"/>
    <mergeCell ref="A61:N61"/>
    <mergeCell ref="D81:D86"/>
    <mergeCell ref="A69:A74"/>
    <mergeCell ref="A75:A80"/>
    <mergeCell ref="B81:C86"/>
    <mergeCell ref="A62:A67"/>
    <mergeCell ref="N62:N67"/>
    <mergeCell ref="B62:C67"/>
    <mergeCell ref="D62:D67"/>
    <mergeCell ref="B75:C80"/>
    <mergeCell ref="E81:E86"/>
    <mergeCell ref="F81:F86"/>
    <mergeCell ref="N87:N92"/>
    <mergeCell ref="B87:F92"/>
    <mergeCell ref="N69:N74"/>
    <mergeCell ref="D69:D74"/>
    <mergeCell ref="D75:D80"/>
    <mergeCell ref="F62:F67"/>
    <mergeCell ref="F69:F74"/>
    <mergeCell ref="E62:E67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67" orientation="landscape" r:id="rId1"/>
  <headerFooter alignWithMargins="0"/>
  <rowBreaks count="2" manualBreakCount="2">
    <brk id="28" max="13" man="1"/>
    <brk id="6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view="pageBreakPreview" zoomScale="82" zoomScaleSheetLayoutView="82" workbookViewId="0">
      <selection activeCell="F8" sqref="F8"/>
    </sheetView>
  </sheetViews>
  <sheetFormatPr defaultColWidth="9.140625" defaultRowHeight="15"/>
  <cols>
    <col min="1" max="1" width="4" style="25" customWidth="1"/>
    <col min="2" max="2" width="26.5703125" style="25" customWidth="1"/>
    <col min="3" max="3" width="16.5703125" style="36" customWidth="1"/>
    <col min="4" max="4" width="14" style="66" customWidth="1"/>
    <col min="5" max="5" width="13.28515625" style="66" customWidth="1"/>
    <col min="6" max="7" width="9.140625" style="25"/>
    <col min="8" max="9" width="10" style="25" customWidth="1"/>
    <col min="10" max="10" width="9.7109375" style="25" customWidth="1"/>
    <col min="11" max="11" width="11.85546875" style="25" customWidth="1"/>
    <col min="12" max="16384" width="9.140625" style="25"/>
  </cols>
  <sheetData>
    <row r="1" spans="1:12" ht="66.75" customHeight="1">
      <c r="A1" s="100" t="s">
        <v>99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ht="15" customHeight="1">
      <c r="A2" s="101" t="s">
        <v>79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36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2" ht="20.25" customHeight="1">
      <c r="A4" s="105" t="s">
        <v>37</v>
      </c>
      <c r="B4" s="108" t="s">
        <v>38</v>
      </c>
      <c r="C4" s="108" t="s">
        <v>63</v>
      </c>
      <c r="D4" s="64"/>
      <c r="E4" s="64"/>
      <c r="F4" s="114" t="s">
        <v>39</v>
      </c>
      <c r="G4" s="115"/>
      <c r="H4" s="115"/>
      <c r="I4" s="115"/>
      <c r="J4" s="115"/>
    </row>
    <row r="5" spans="1:12">
      <c r="A5" s="106"/>
      <c r="B5" s="108"/>
      <c r="C5" s="108"/>
      <c r="D5" s="65" t="s">
        <v>73</v>
      </c>
      <c r="E5" s="65" t="s">
        <v>74</v>
      </c>
      <c r="F5" s="26">
        <v>2020</v>
      </c>
      <c r="G5" s="26">
        <v>2021</v>
      </c>
      <c r="H5" s="27">
        <v>2022</v>
      </c>
      <c r="I5" s="28">
        <v>2023</v>
      </c>
      <c r="J5" s="28">
        <v>2024</v>
      </c>
    </row>
    <row r="6" spans="1:12">
      <c r="A6" s="107"/>
      <c r="B6" s="108"/>
      <c r="C6" s="108"/>
      <c r="D6" s="65"/>
      <c r="E6" s="65"/>
      <c r="F6" s="28" t="s">
        <v>40</v>
      </c>
      <c r="G6" s="28" t="s">
        <v>40</v>
      </c>
      <c r="H6" s="28" t="s">
        <v>40</v>
      </c>
      <c r="I6" s="28" t="s">
        <v>40</v>
      </c>
      <c r="J6" s="28" t="s">
        <v>40</v>
      </c>
    </row>
    <row r="7" spans="1:12">
      <c r="A7" s="29" t="s">
        <v>41</v>
      </c>
      <c r="B7" s="109" t="s">
        <v>42</v>
      </c>
      <c r="C7" s="109"/>
      <c r="D7" s="109"/>
      <c r="E7" s="109"/>
      <c r="F7" s="109"/>
      <c r="G7" s="109"/>
      <c r="H7" s="109"/>
      <c r="I7" s="109"/>
      <c r="J7" s="109"/>
    </row>
    <row r="8" spans="1:12" ht="105.75" customHeight="1">
      <c r="A8" s="29" t="s">
        <v>43</v>
      </c>
      <c r="B8" s="62" t="s">
        <v>85</v>
      </c>
      <c r="C8" s="30" t="s">
        <v>62</v>
      </c>
      <c r="D8" s="44">
        <v>3</v>
      </c>
      <c r="E8" s="44">
        <v>4</v>
      </c>
      <c r="F8" s="31">
        <v>5</v>
      </c>
      <c r="G8" s="31">
        <v>5</v>
      </c>
      <c r="H8" s="31">
        <v>5</v>
      </c>
      <c r="I8" s="31">
        <v>5</v>
      </c>
      <c r="J8" s="31">
        <v>5</v>
      </c>
      <c r="K8" s="25">
        <f>F8+G8+H8+I8+J8</f>
        <v>25</v>
      </c>
    </row>
    <row r="9" spans="1:12" ht="128.25" customHeight="1">
      <c r="A9" s="29" t="s">
        <v>44</v>
      </c>
      <c r="B9" s="62" t="s">
        <v>78</v>
      </c>
      <c r="C9" s="30" t="s">
        <v>66</v>
      </c>
      <c r="D9" s="44">
        <v>320</v>
      </c>
      <c r="E9" s="44">
        <v>350</v>
      </c>
      <c r="F9" s="31">
        <v>400</v>
      </c>
      <c r="G9" s="31">
        <v>450</v>
      </c>
      <c r="H9" s="31">
        <v>500</v>
      </c>
      <c r="I9" s="31">
        <v>550</v>
      </c>
      <c r="J9" s="31">
        <v>600</v>
      </c>
    </row>
    <row r="10" spans="1:12" ht="63.75" customHeight="1">
      <c r="A10" s="29" t="s">
        <v>45</v>
      </c>
      <c r="B10" s="62" t="s">
        <v>92</v>
      </c>
      <c r="C10" s="30" t="s">
        <v>46</v>
      </c>
      <c r="D10" s="44">
        <v>4</v>
      </c>
      <c r="E10" s="44">
        <v>4</v>
      </c>
      <c r="F10" s="31">
        <v>5</v>
      </c>
      <c r="G10" s="31">
        <v>5</v>
      </c>
      <c r="H10" s="31">
        <v>6</v>
      </c>
      <c r="I10" s="31">
        <v>7</v>
      </c>
      <c r="J10" s="31">
        <v>7</v>
      </c>
    </row>
    <row r="11" spans="1:12" ht="71.25" customHeight="1">
      <c r="A11" s="29" t="s">
        <v>47</v>
      </c>
      <c r="B11" s="63" t="s">
        <v>80</v>
      </c>
      <c r="C11" s="30" t="s">
        <v>46</v>
      </c>
      <c r="D11" s="44">
        <v>8</v>
      </c>
      <c r="E11" s="44">
        <v>9</v>
      </c>
      <c r="F11" s="31">
        <v>9</v>
      </c>
      <c r="G11" s="31">
        <v>10</v>
      </c>
      <c r="H11" s="31">
        <v>10</v>
      </c>
      <c r="I11" s="31">
        <v>10</v>
      </c>
      <c r="J11" s="31">
        <v>10</v>
      </c>
    </row>
    <row r="12" spans="1:12" s="42" customFormat="1" ht="66" customHeight="1">
      <c r="A12" s="43" t="s">
        <v>47</v>
      </c>
      <c r="B12" s="63" t="s">
        <v>91</v>
      </c>
      <c r="C12" s="44" t="s">
        <v>51</v>
      </c>
      <c r="D12" s="44">
        <v>90</v>
      </c>
      <c r="E12" s="44">
        <v>100</v>
      </c>
      <c r="F12" s="45">
        <v>110</v>
      </c>
      <c r="G12" s="45">
        <v>120</v>
      </c>
      <c r="H12" s="45">
        <v>130</v>
      </c>
      <c r="I12" s="45">
        <v>140</v>
      </c>
      <c r="J12" s="45">
        <v>150</v>
      </c>
      <c r="K12" s="61"/>
      <c r="L12" s="61"/>
    </row>
    <row r="13" spans="1:12" ht="26.25" customHeight="1">
      <c r="A13" s="32" t="s">
        <v>48</v>
      </c>
      <c r="B13" s="110" t="s">
        <v>49</v>
      </c>
      <c r="C13" s="111"/>
      <c r="D13" s="111"/>
      <c r="E13" s="111"/>
      <c r="F13" s="111"/>
      <c r="G13" s="111"/>
      <c r="H13" s="111"/>
      <c r="I13" s="111"/>
      <c r="J13" s="111"/>
    </row>
    <row r="14" spans="1:12" ht="68.25" customHeight="1">
      <c r="A14" s="32" t="s">
        <v>50</v>
      </c>
      <c r="B14" s="62" t="s">
        <v>87</v>
      </c>
      <c r="C14" s="30" t="s">
        <v>62</v>
      </c>
      <c r="D14" s="44">
        <v>55</v>
      </c>
      <c r="E14" s="44">
        <v>55</v>
      </c>
      <c r="F14" s="31">
        <v>60</v>
      </c>
      <c r="G14" s="31">
        <v>65</v>
      </c>
      <c r="H14" s="31">
        <v>70</v>
      </c>
      <c r="I14" s="31">
        <v>75</v>
      </c>
      <c r="J14" s="31">
        <v>85</v>
      </c>
      <c r="K14" s="25">
        <f>F14+G14+H14+I14+J14</f>
        <v>355</v>
      </c>
    </row>
    <row r="15" spans="1:12" ht="64.5" customHeight="1">
      <c r="A15" s="32" t="s">
        <v>52</v>
      </c>
      <c r="B15" s="62" t="s">
        <v>77</v>
      </c>
      <c r="C15" s="30" t="s">
        <v>46</v>
      </c>
      <c r="D15" s="44">
        <v>2</v>
      </c>
      <c r="E15" s="44">
        <v>3</v>
      </c>
      <c r="F15" s="31">
        <v>3</v>
      </c>
      <c r="G15" s="31">
        <v>3</v>
      </c>
      <c r="H15" s="31">
        <v>3</v>
      </c>
      <c r="I15" s="31">
        <v>4</v>
      </c>
      <c r="J15" s="31">
        <v>5</v>
      </c>
    </row>
    <row r="16" spans="1:12" ht="31.5" customHeight="1">
      <c r="A16" s="33" t="s">
        <v>53</v>
      </c>
      <c r="B16" s="110" t="s">
        <v>67</v>
      </c>
      <c r="C16" s="111"/>
      <c r="D16" s="111"/>
      <c r="E16" s="111"/>
      <c r="F16" s="111"/>
      <c r="G16" s="111"/>
      <c r="H16" s="111"/>
      <c r="I16" s="111"/>
      <c r="J16" s="111"/>
    </row>
    <row r="17" spans="1:11" ht="75.75" customHeight="1">
      <c r="A17" s="31"/>
      <c r="B17" s="62" t="s">
        <v>89</v>
      </c>
      <c r="C17" s="30" t="s">
        <v>51</v>
      </c>
      <c r="D17" s="44">
        <v>50</v>
      </c>
      <c r="E17" s="44">
        <v>56</v>
      </c>
      <c r="F17" s="31">
        <v>56</v>
      </c>
      <c r="G17" s="31">
        <v>85</v>
      </c>
      <c r="H17" s="31">
        <v>112</v>
      </c>
      <c r="I17" s="31">
        <v>118</v>
      </c>
      <c r="J17" s="31">
        <v>129</v>
      </c>
      <c r="K17" s="25">
        <f>J17+I17+H17+G17+F17</f>
        <v>500</v>
      </c>
    </row>
    <row r="18" spans="1:11" ht="34.5" customHeight="1">
      <c r="A18" s="31" t="s">
        <v>54</v>
      </c>
      <c r="B18" s="112" t="s">
        <v>55</v>
      </c>
      <c r="C18" s="113"/>
      <c r="D18" s="113"/>
      <c r="E18" s="113"/>
      <c r="F18" s="113"/>
      <c r="G18" s="113"/>
      <c r="H18" s="113"/>
      <c r="I18" s="113"/>
      <c r="J18" s="113"/>
    </row>
    <row r="19" spans="1:11" ht="89.25" customHeight="1">
      <c r="A19" s="34" t="s">
        <v>56</v>
      </c>
      <c r="B19" s="62" t="s">
        <v>93</v>
      </c>
      <c r="C19" s="30" t="s">
        <v>51</v>
      </c>
      <c r="D19" s="44">
        <v>9</v>
      </c>
      <c r="E19" s="44">
        <v>10</v>
      </c>
      <c r="F19" s="31">
        <v>10</v>
      </c>
      <c r="G19" s="31">
        <v>10</v>
      </c>
      <c r="H19" s="31">
        <v>10</v>
      </c>
      <c r="I19" s="31">
        <v>15</v>
      </c>
      <c r="J19" s="31">
        <v>17</v>
      </c>
      <c r="K19" s="25">
        <f>F19+G19+H19+I19+J19</f>
        <v>62</v>
      </c>
    </row>
    <row r="20" spans="1:11">
      <c r="A20" s="35" t="s">
        <v>57</v>
      </c>
      <c r="B20" s="103" t="s">
        <v>58</v>
      </c>
      <c r="C20" s="104"/>
      <c r="D20" s="104"/>
      <c r="E20" s="104"/>
      <c r="F20" s="104"/>
      <c r="G20" s="104"/>
      <c r="H20" s="104"/>
      <c r="I20" s="104"/>
      <c r="J20" s="104"/>
    </row>
    <row r="21" spans="1:11" ht="84.75" customHeight="1">
      <c r="A21" s="31" t="s">
        <v>59</v>
      </c>
      <c r="B21" s="62" t="s">
        <v>75</v>
      </c>
      <c r="C21" s="30" t="s">
        <v>51</v>
      </c>
      <c r="D21" s="44">
        <v>15</v>
      </c>
      <c r="E21" s="44">
        <v>15</v>
      </c>
      <c r="F21" s="31">
        <v>15</v>
      </c>
      <c r="G21" s="31">
        <v>20</v>
      </c>
      <c r="H21" s="31">
        <v>20</v>
      </c>
      <c r="I21" s="31">
        <v>25</v>
      </c>
      <c r="J21" s="31">
        <v>25</v>
      </c>
      <c r="K21" s="25">
        <f>F21+G21+H21+I21+J21</f>
        <v>105</v>
      </c>
    </row>
    <row r="22" spans="1:11" ht="61.5" customHeight="1">
      <c r="A22" s="31" t="s">
        <v>60</v>
      </c>
      <c r="B22" s="62" t="s">
        <v>94</v>
      </c>
      <c r="C22" s="30" t="s">
        <v>46</v>
      </c>
      <c r="D22" s="44">
        <v>3</v>
      </c>
      <c r="E22" s="44">
        <v>3</v>
      </c>
      <c r="F22" s="45">
        <v>3</v>
      </c>
      <c r="G22" s="45">
        <v>3</v>
      </c>
      <c r="H22" s="45">
        <v>4</v>
      </c>
      <c r="I22" s="45">
        <v>4</v>
      </c>
      <c r="J22" s="45">
        <v>5</v>
      </c>
      <c r="K22" s="25">
        <f>F22+G22+H22+I22+J22</f>
        <v>19</v>
      </c>
    </row>
    <row r="23" spans="1:11" ht="91.5" customHeight="1">
      <c r="A23" s="31" t="s">
        <v>61</v>
      </c>
      <c r="B23" s="62" t="s">
        <v>76</v>
      </c>
      <c r="C23" s="30" t="s">
        <v>46</v>
      </c>
      <c r="D23" s="44">
        <v>10</v>
      </c>
      <c r="E23" s="44">
        <v>10</v>
      </c>
      <c r="F23" s="31">
        <v>12</v>
      </c>
      <c r="G23" s="31">
        <v>12</v>
      </c>
      <c r="H23" s="31">
        <v>12</v>
      </c>
      <c r="I23" s="31">
        <v>12</v>
      </c>
      <c r="J23" s="31">
        <v>12</v>
      </c>
      <c r="K23" s="25">
        <f>F23+G23+H23+I23+J23</f>
        <v>60</v>
      </c>
    </row>
  </sheetData>
  <mergeCells count="11">
    <mergeCell ref="A1:J1"/>
    <mergeCell ref="A2:J3"/>
    <mergeCell ref="B20:J20"/>
    <mergeCell ref="A4:A6"/>
    <mergeCell ref="B4:B6"/>
    <mergeCell ref="C4:C6"/>
    <mergeCell ref="B7:J7"/>
    <mergeCell ref="B13:J13"/>
    <mergeCell ref="B16:J16"/>
    <mergeCell ref="B18:J18"/>
    <mergeCell ref="F4:J4"/>
  </mergeCells>
  <phoneticPr fontId="11" type="noConversion"/>
  <pageMargins left="0.7" right="0.34" top="0.75" bottom="0.75" header="0.3" footer="0.3"/>
  <pageSetup paperSize="9" scale="57" orientation="portrait" r:id="rId1"/>
  <headerFooter alignWithMargins="0"/>
  <rowBreaks count="1" manualBreakCount="1">
    <brk id="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2019-11-15T06:32:27Z</cp:lastPrinted>
  <dcterms:created xsi:type="dcterms:W3CDTF">2012-09-11T11:25:31Z</dcterms:created>
  <dcterms:modified xsi:type="dcterms:W3CDTF">2019-11-19T11:13:02Z</dcterms:modified>
</cp:coreProperties>
</file>