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150"/>
  </bookViews>
  <sheets>
    <sheet name="доходы 2019" sheetId="5" r:id="rId1"/>
  </sheets>
  <definedNames>
    <definedName name="А134">#REF!</definedName>
    <definedName name="_xlnm.Print_Titles" localSheetId="0">'доходы 2019'!$6:$7</definedName>
    <definedName name="_xlnm.Print_Area" localSheetId="0">'доходы 2019'!$A$1:$C$61</definedName>
  </definedNames>
  <calcPr calcId="124519"/>
</workbook>
</file>

<file path=xl/calcChain.xml><?xml version="1.0" encoding="utf-8"?>
<calcChain xmlns="http://schemas.openxmlformats.org/spreadsheetml/2006/main">
  <c r="C57" i="5"/>
  <c r="C13"/>
  <c r="C10" s="1"/>
  <c r="C15"/>
  <c r="C20"/>
  <c r="C25"/>
  <c r="C27"/>
  <c r="C29"/>
  <c r="C35"/>
  <c r="C37"/>
  <c r="C43"/>
  <c r="C60" s="1"/>
  <c r="C34" l="1"/>
  <c r="C33" s="1"/>
  <c r="C61" s="1"/>
</calcChain>
</file>

<file path=xl/sharedStrings.xml><?xml version="1.0" encoding="utf-8"?>
<sst xmlns="http://schemas.openxmlformats.org/spreadsheetml/2006/main" count="110" uniqueCount="99">
  <si>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</si>
  <si>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</si>
  <si>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</si>
  <si>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</si>
  <si>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</si>
  <si>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</si>
  <si>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</si>
  <si>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</si>
  <si>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</si>
  <si>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</si>
  <si>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</si>
  <si>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</si>
  <si>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</si>
  <si>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</si>
  <si>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</si>
  <si>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</si>
  <si>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</si>
  <si>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</si>
  <si>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</si>
  <si>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</si>
  <si>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</si>
  <si>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</si>
  <si>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</si>
  <si>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</si>
  <si>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</si>
  <si>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</si>
  <si>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</si>
  <si>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</si>
  <si>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</si>
  <si>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</si>
  <si>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</si>
  <si>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</si>
  <si>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</si>
  <si>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</si>
  <si>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</si>
  <si>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</si>
  <si>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</si>
  <si>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</si>
  <si>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</si>
  <si>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</si>
  <si>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</si>
  <si>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</si>
  <si>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</si>
  <si>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</si>
  <si>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</si>
  <si>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</si>
  <si>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</si>
  <si>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</si>
  <si>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</si>
  <si>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Дотации  бюджетам субъектов  Россйской Федерации и муниципальных образований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</si>
  <si>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</si>
  <si>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</si>
  <si>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</si>
  <si>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</si>
  <si>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</si>
  <si>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</si>
  <si>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</si>
  <si>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</si>
  <si>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</si>
  <si>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</si>
  <si>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</si>
  <si>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</si>
  <si>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Прочие безвозмездные поступления от других бюджетов бюджетнойсистемы</t>
  </si>
  <si>
    <t xml:space="preserve">ВСЕГО ДОХОДОВ </t>
  </si>
  <si>
    <t>ВСЕГО безвозмездных поступлений</t>
  </si>
  <si>
    <t>2 02 35118 00 0000 151</t>
  </si>
  <si>
    <t>2 02 30000 00 0000 151</t>
  </si>
  <si>
    <t>2 02 20000 00 0000 151</t>
  </si>
  <si>
    <t>2 02 30024 05 0000 151</t>
  </si>
  <si>
    <t>2 02 30029 05 0000 151</t>
  </si>
  <si>
    <t>2 20 20216 05 0000 151</t>
  </si>
  <si>
    <t>2 02 10000 00 0000 151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</si>
  <si>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</si>
  <si>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</si>
  <si>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</si>
  <si>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</si>
  <si>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</si>
  <si>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2 02 15001 05 0000 151</t>
  </si>
  <si>
    <t>Безвозмездные поступления от других бюджетов бюджетной системы Российской Федерации</t>
  </si>
  <si>
    <t>2 02 39999 05 0000 151</t>
  </si>
  <si>
    <t>2 20 29999 05 0000 151</t>
  </si>
  <si>
    <t>2 02 35082 05 0000 151</t>
  </si>
  <si>
    <t>2 02 40000 00 0000 151</t>
  </si>
  <si>
    <t>2 02 49999 05 0000 151</t>
  </si>
  <si>
    <t>2 02 03007 05 0000 151</t>
  </si>
  <si>
    <t xml:space="preserve">Субвенция бюджетам муниципальных образований Архангельской области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</si>
  <si>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Иные 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</si>
  <si>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Субвенции на осуществление государственных полномочий на мероприятия по проведению оздоровительной кампании детей</t>
  </si>
  <si>
    <t>Иные межбюджетные трансферты на возмещение расходов,связанных с реализ.мер соц.поддержки по предостав.компенсации расходов на оплату жилых помещений, отопления и освещения педагогическим работникам  образовательных организаций в сельских населенных пунктах...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</si>
  <si>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образования и науки Российской Федерации и Правительством Архангельской области  (ФБ)</t>
  </si>
  <si>
    <t>Единая субвенция бюджету МО  на осуществление государственных полномочий (по организации и осуществлению деятельности по опеке и попечительству; по созданию КДН)</t>
  </si>
  <si>
    <t>2019 год</t>
  </si>
  <si>
    <t>Сумма, рублей</t>
  </si>
  <si>
    <t>Код бюджетной классификации Российской Федерации</t>
  </si>
  <si>
    <t>Наименование доходов</t>
  </si>
  <si>
    <t>к решению сессии шестого созыва</t>
  </si>
  <si>
    <t>Прогнозируемое поступление доходов бюджета МО "Устьянский муниципальный район" на  2019 год</t>
  </si>
  <si>
    <t>Приложение №4</t>
  </si>
  <si>
    <t>Собрания депутатов № 49  от 21 декабря 2018года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</si>
</sst>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_р_._-;_-@_-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3" applyFont="1" applyFill="1"/>
    <xf numFmtId="4" fontId="4" fillId="0" borderId="0" xfId="3" applyNumberFormat="1" applyFont="1" applyFill="1" applyAlignment="1">
      <alignment horizontal="right" indent="1"/>
    </xf>
    <xf numFmtId="164" fontId="5" fillId="0" borderId="0" xfId="3" applyNumberFormat="1" applyFont="1" applyFill="1" applyBorder="1" applyAlignment="1">
      <alignment vertical="center"/>
    </xf>
    <xf numFmtId="0" fontId="6" fillId="0" borderId="0" xfId="3" applyFont="1" applyFill="1"/>
    <xf numFmtId="164" fontId="6" fillId="0" borderId="0" xfId="3" applyNumberFormat="1" applyFont="1" applyFill="1" applyBorder="1" applyAlignment="1">
      <alignment vertical="center"/>
    </xf>
    <xf numFmtId="4" fontId="6" fillId="0" borderId="2" xfId="3" applyNumberFormat="1" applyFont="1" applyFill="1" applyBorder="1" applyAlignment="1">
      <alignment horizontal="right" indent="1"/>
    </xf>
    <xf numFmtId="49" fontId="6" fillId="0" borderId="2" xfId="3" applyNumberFormat="1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left" vertical="center" wrapText="1"/>
    </xf>
    <xf numFmtId="4" fontId="5" fillId="0" borderId="3" xfId="3" applyNumberFormat="1" applyFont="1" applyFill="1" applyBorder="1" applyAlignment="1">
      <alignment horizontal="right" vertical="center" indent="1"/>
    </xf>
    <xf numFmtId="49" fontId="5" fillId="0" borderId="3" xfId="3" applyNumberFormat="1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left" vertical="center" wrapText="1"/>
    </xf>
    <xf numFmtId="0" fontId="5" fillId="0" borderId="3" xfId="3" applyFont="1" applyFill="1" applyBorder="1" applyAlignment="1">
      <alignment horizontal="left" vertical="center" wrapText="1" indent="1"/>
    </xf>
    <xf numFmtId="0" fontId="5" fillId="0" borderId="3" xfId="3" applyNumberFormat="1" applyFont="1" applyFill="1" applyBorder="1" applyAlignment="1">
      <alignment horizontal="left" vertical="center" wrapText="1" indent="1"/>
    </xf>
    <xf numFmtId="4" fontId="6" fillId="0" borderId="3" xfId="3" applyNumberFormat="1" applyFont="1" applyFill="1" applyBorder="1" applyAlignment="1">
      <alignment horizontal="right" vertical="center" indent="1"/>
    </xf>
    <xf numFmtId="49" fontId="6" fillId="0" borderId="3" xfId="3" applyNumberFormat="1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left" vertical="center" wrapText="1"/>
    </xf>
    <xf numFmtId="49" fontId="7" fillId="0" borderId="3" xfId="3" applyNumberFormat="1" applyFont="1" applyFill="1" applyBorder="1" applyAlignment="1">
      <alignment horizontal="center" vertical="center"/>
    </xf>
    <xf numFmtId="0" fontId="4" fillId="0" borderId="3" xfId="3" applyFont="1" applyFill="1" applyBorder="1" applyAlignment="1">
      <alignment vertical="center" wrapText="1"/>
    </xf>
    <xf numFmtId="164" fontId="7" fillId="0" borderId="0" xfId="3" applyNumberFormat="1" applyFont="1" applyFill="1" applyBorder="1" applyAlignment="1">
      <alignment vertical="center"/>
    </xf>
    <xf numFmtId="4" fontId="7" fillId="0" borderId="3" xfId="3" applyNumberFormat="1" applyFont="1" applyFill="1" applyBorder="1" applyAlignment="1">
      <alignment horizontal="right" vertical="center" indent="1"/>
    </xf>
    <xf numFmtId="0" fontId="7" fillId="0" borderId="3" xfId="3" applyFont="1" applyFill="1" applyBorder="1" applyAlignment="1">
      <alignment vertical="center" wrapText="1"/>
    </xf>
    <xf numFmtId="0" fontId="5" fillId="0" borderId="0" xfId="3" applyFont="1" applyFill="1" applyBorder="1" applyAlignment="1"/>
    <xf numFmtId="4" fontId="5" fillId="0" borderId="4" xfId="3" applyNumberFormat="1" applyFont="1" applyFill="1" applyBorder="1" applyAlignment="1">
      <alignment horizontal="right" indent="1"/>
    </xf>
    <xf numFmtId="0" fontId="5" fillId="0" borderId="4" xfId="3" applyFont="1" applyFill="1" applyBorder="1" applyAlignment="1"/>
    <xf numFmtId="0" fontId="8" fillId="0" borderId="0" xfId="3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4" fillId="0" borderId="0" xfId="3" applyFill="1" applyBorder="1" applyAlignment="1">
      <alignment horizontal="center" vertical="center" wrapText="1"/>
    </xf>
    <xf numFmtId="4" fontId="4" fillId="0" borderId="1" xfId="3" applyNumberFormat="1" applyFill="1" applyBorder="1" applyAlignment="1">
      <alignment horizontal="center" vertical="center" wrapText="1"/>
    </xf>
    <xf numFmtId="0" fontId="4" fillId="0" borderId="0" xfId="3" applyFill="1" applyAlignment="1">
      <alignment horizontal="right"/>
    </xf>
    <xf numFmtId="0" fontId="4" fillId="0" borderId="0" xfId="3" applyAlignment="1"/>
    <xf numFmtId="0" fontId="4" fillId="0" borderId="0" xfId="3" applyFill="1" applyAlignment="1">
      <alignment vertical="center"/>
    </xf>
    <xf numFmtId="4" fontId="4" fillId="0" borderId="0" xfId="3" applyNumberFormat="1" applyFill="1" applyAlignment="1">
      <alignment horizontal="right" vertical="center" indent="1"/>
    </xf>
    <xf numFmtId="4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4" fillId="0" borderId="1" xfId="3" applyFill="1" applyBorder="1" applyAlignment="1">
      <alignment horizontal="center" vertical="center" wrapText="1"/>
    </xf>
    <xf numFmtId="0" fontId="9" fillId="0" borderId="0" xfId="3" applyFont="1" applyFill="1" applyAlignment="1">
      <alignment horizontal="center" vertical="center" wrapText="1"/>
    </xf>
    <xf numFmtId="0" fontId="4" fillId="0" borderId="0" xfId="3" applyAlignment="1"/>
  </cellXfs>
  <cellStyles count="9">
    <cellStyle name="Обычный" xfId="0" builtinId="0"/>
    <cellStyle name="Обычный 2" xfId="3"/>
    <cellStyle name="Обычный 3" xfId="4"/>
    <cellStyle name="Обычный 3 2" xfId="5"/>
    <cellStyle name="Обычный_Приложение 5 - прогноз доходов" xfId="1"/>
    <cellStyle name="Процентный 2" xfId="6"/>
    <cellStyle name="Процентный 3" xfId="7"/>
    <cellStyle name="Финансовый 2" xfId="2"/>
    <cellStyle name="Финансовый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2"/>
  <sheetViews>
    <sheetView tabSelected="1" view="pageBreakPreview" zoomScaleSheetLayoutView="100" workbookViewId="0">
      <selection activeCell="B3" sqref="B3:C3"/>
    </sheetView>
  </sheetViews>
  <sheetFormatPr defaultRowHeight="12.75"/>
  <cols>
    <col min="1" max="1" width="49.85546875" style="1" customWidth="1"/>
    <col min="2" max="2" width="21.7109375" style="1" customWidth="1"/>
    <col min="3" max="3" width="17.140625" style="2" customWidth="1"/>
    <col min="4" max="4" width="0.42578125" style="1" customWidth="1"/>
    <col min="5" max="16384" width="9.140625" style="1"/>
  </cols>
  <sheetData>
    <row r="1" spans="1:4">
      <c r="B1" s="35" t="s">
        <v>97</v>
      </c>
      <c r="C1" s="35"/>
      <c r="D1" s="32"/>
    </row>
    <row r="2" spans="1:4">
      <c r="B2" s="35" t="s">
        <v>95</v>
      </c>
      <c r="C2" s="35"/>
      <c r="D2" s="32"/>
    </row>
    <row r="3" spans="1:4">
      <c r="B3" s="34" t="s">
        <v>98</v>
      </c>
      <c r="C3" s="34"/>
      <c r="D3" s="32"/>
    </row>
    <row r="4" spans="1:4">
      <c r="B4" s="32"/>
      <c r="C4" s="33"/>
      <c r="D4" s="32"/>
    </row>
    <row r="5" spans="1:4" ht="43.5" customHeight="1">
      <c r="A5" s="38" t="s">
        <v>96</v>
      </c>
      <c r="B5" s="38"/>
      <c r="C5" s="39"/>
      <c r="D5" s="31"/>
    </row>
    <row r="6" spans="1:4">
      <c r="A6" s="36" t="s">
        <v>94</v>
      </c>
      <c r="B6" s="37" t="s">
        <v>93</v>
      </c>
      <c r="C6" s="29" t="s">
        <v>92</v>
      </c>
      <c r="D6" s="30"/>
    </row>
    <row r="7" spans="1:4">
      <c r="A7" s="36"/>
      <c r="B7" s="37"/>
      <c r="C7" s="29" t="s">
        <v>91</v>
      </c>
      <c r="D7" s="28"/>
    </row>
    <row r="8" spans="1:4">
      <c r="A8" s="26">
        <v>1</v>
      </c>
      <c r="B8" s="27">
        <v>2</v>
      </c>
      <c r="C8" s="26">
        <v>3</v>
      </c>
      <c r="D8" s="25"/>
    </row>
    <row r="9" spans="1:4">
      <c r="A9" s="24"/>
      <c r="B9" s="24"/>
      <c r="C9" s="23"/>
      <c r="D9" s="22"/>
    </row>
    <row r="10" spans="1:4">
      <c r="A10" s="21" t="s">
        <v>0</v>
      </c>
      <c r="B10" s="17" t="s">
        <v>1</v>
      </c>
      <c r="C10" s="20">
        <f>C11+C13+C15+C19+C20+C25+C27+C29+C32</f>
        <v>201376279</v>
      </c>
      <c r="D10" s="19"/>
    </row>
    <row r="11" spans="1:4">
      <c r="A11" s="18" t="s">
        <v>2</v>
      </c>
      <c r="B11" s="17" t="s">
        <v>3</v>
      </c>
      <c r="C11" s="9">
        <v>133094588</v>
      </c>
      <c r="D11" s="3"/>
    </row>
    <row r="12" spans="1:4">
      <c r="A12" s="12" t="s">
        <v>4</v>
      </c>
      <c r="B12" s="10" t="s">
        <v>5</v>
      </c>
      <c r="C12" s="9">
        <v>133094588</v>
      </c>
      <c r="D12" s="3"/>
    </row>
    <row r="13" spans="1:4" ht="38.25">
      <c r="A13" s="11" t="s">
        <v>6</v>
      </c>
      <c r="B13" s="10" t="s">
        <v>7</v>
      </c>
      <c r="C13" s="9">
        <f>C14</f>
        <v>22554241</v>
      </c>
      <c r="D13" s="3"/>
    </row>
    <row r="14" spans="1:4" ht="38.25">
      <c r="A14" s="12" t="s">
        <v>8</v>
      </c>
      <c r="B14" s="10" t="s">
        <v>9</v>
      </c>
      <c r="C14" s="9">
        <v>22554241</v>
      </c>
      <c r="D14" s="3"/>
    </row>
    <row r="15" spans="1:4">
      <c r="A15" s="11" t="s">
        <v>10</v>
      </c>
      <c r="B15" s="10" t="s">
        <v>11</v>
      </c>
      <c r="C15" s="9">
        <f>SUM(C16:C18)</f>
        <v>23509450</v>
      </c>
      <c r="D15" s="3"/>
    </row>
    <row r="16" spans="1:4" ht="25.5">
      <c r="A16" s="12" t="s">
        <v>12</v>
      </c>
      <c r="B16" s="10" t="s">
        <v>13</v>
      </c>
      <c r="C16" s="9">
        <v>23430815</v>
      </c>
      <c r="D16" s="3"/>
    </row>
    <row r="17" spans="1:4">
      <c r="A17" s="12" t="s">
        <v>14</v>
      </c>
      <c r="B17" s="10" t="s">
        <v>15</v>
      </c>
      <c r="C17" s="9">
        <v>10576</v>
      </c>
      <c r="D17" s="3"/>
    </row>
    <row r="18" spans="1:4" ht="25.5">
      <c r="A18" s="12" t="s">
        <v>16</v>
      </c>
      <c r="B18" s="10" t="s">
        <v>17</v>
      </c>
      <c r="C18" s="9">
        <v>68059</v>
      </c>
      <c r="D18" s="3"/>
    </row>
    <row r="19" spans="1:4">
      <c r="A19" s="11" t="s">
        <v>18</v>
      </c>
      <c r="B19" s="10" t="s">
        <v>19</v>
      </c>
      <c r="C19" s="9">
        <v>3712000</v>
      </c>
      <c r="D19" s="3"/>
    </row>
    <row r="20" spans="1:4" ht="38.25">
      <c r="A20" s="11" t="s">
        <v>20</v>
      </c>
      <c r="B20" s="10" t="s">
        <v>21</v>
      </c>
      <c r="C20" s="9">
        <f>SUM(C21:C24)</f>
        <v>13164000</v>
      </c>
      <c r="D20" s="3"/>
    </row>
    <row r="21" spans="1:4" ht="38.25">
      <c r="A21" s="12" t="s">
        <v>22</v>
      </c>
      <c r="B21" s="10" t="s">
        <v>23</v>
      </c>
      <c r="C21" s="9">
        <v>9525000</v>
      </c>
      <c r="D21" s="3"/>
    </row>
    <row r="22" spans="1:4" ht="63.75">
      <c r="A22" s="12" t="s">
        <v>24</v>
      </c>
      <c r="B22" s="10" t="s">
        <v>25</v>
      </c>
      <c r="C22" s="9">
        <v>88000</v>
      </c>
      <c r="D22" s="3"/>
    </row>
    <row r="23" spans="1:4" ht="38.25">
      <c r="A23" s="12" t="s">
        <v>26</v>
      </c>
      <c r="B23" s="10" t="s">
        <v>27</v>
      </c>
      <c r="C23" s="9">
        <v>668000</v>
      </c>
      <c r="D23" s="3"/>
    </row>
    <row r="24" spans="1:4" ht="76.5">
      <c r="A24" s="12" t="s">
        <v>28</v>
      </c>
      <c r="B24" s="10" t="s">
        <v>29</v>
      </c>
      <c r="C24" s="9">
        <v>2883000</v>
      </c>
      <c r="D24" s="3"/>
    </row>
    <row r="25" spans="1:4" ht="25.5">
      <c r="A25" s="11" t="s">
        <v>30</v>
      </c>
      <c r="B25" s="10" t="s">
        <v>31</v>
      </c>
      <c r="C25" s="9">
        <f>C26</f>
        <v>407000</v>
      </c>
      <c r="D25" s="3"/>
    </row>
    <row r="26" spans="1:4" ht="25.5">
      <c r="A26" s="12" t="s">
        <v>32</v>
      </c>
      <c r="B26" s="10" t="s">
        <v>33</v>
      </c>
      <c r="C26" s="9">
        <v>407000</v>
      </c>
      <c r="D26" s="3"/>
    </row>
    <row r="27" spans="1:4" ht="25.5">
      <c r="A27" s="11" t="s">
        <v>34</v>
      </c>
      <c r="B27" s="10" t="s">
        <v>35</v>
      </c>
      <c r="C27" s="9">
        <f>C28</f>
        <v>325000</v>
      </c>
      <c r="D27" s="3"/>
    </row>
    <row r="28" spans="1:4">
      <c r="A28" s="12" t="s">
        <v>36</v>
      </c>
      <c r="B28" s="10" t="s">
        <v>37</v>
      </c>
      <c r="C28" s="9">
        <v>325000</v>
      </c>
      <c r="D28" s="3"/>
    </row>
    <row r="29" spans="1:4" ht="25.5">
      <c r="A29" s="11" t="s">
        <v>38</v>
      </c>
      <c r="B29" s="10" t="s">
        <v>39</v>
      </c>
      <c r="C29" s="9">
        <f>SUM(C30:C31)</f>
        <v>2102000</v>
      </c>
      <c r="D29" s="3"/>
    </row>
    <row r="30" spans="1:4" ht="76.5">
      <c r="A30" s="12" t="s">
        <v>40</v>
      </c>
      <c r="B30" s="10" t="s">
        <v>41</v>
      </c>
      <c r="C30" s="9">
        <v>1602000</v>
      </c>
      <c r="D30" s="3"/>
    </row>
    <row r="31" spans="1:4" ht="51">
      <c r="A31" s="12" t="s">
        <v>42</v>
      </c>
      <c r="B31" s="10" t="s">
        <v>43</v>
      </c>
      <c r="C31" s="9">
        <v>500000</v>
      </c>
      <c r="D31" s="3"/>
    </row>
    <row r="32" spans="1:4">
      <c r="A32" s="11" t="s">
        <v>44</v>
      </c>
      <c r="B32" s="10" t="s">
        <v>45</v>
      </c>
      <c r="C32" s="9">
        <v>2508000</v>
      </c>
      <c r="D32" s="3"/>
    </row>
    <row r="33" spans="1:4" s="4" customFormat="1">
      <c r="A33" s="16" t="s">
        <v>46</v>
      </c>
      <c r="B33" s="15" t="s">
        <v>47</v>
      </c>
      <c r="C33" s="14">
        <f>C34</f>
        <v>999113912</v>
      </c>
      <c r="D33" s="5"/>
    </row>
    <row r="34" spans="1:4" ht="25.5">
      <c r="A34" s="12" t="s">
        <v>78</v>
      </c>
      <c r="B34" s="10" t="s">
        <v>48</v>
      </c>
      <c r="C34" s="9">
        <f>C35+C37+C43+C57</f>
        <v>999113912</v>
      </c>
      <c r="D34" s="3"/>
    </row>
    <row r="35" spans="1:4" ht="25.5">
      <c r="A35" s="11" t="s">
        <v>49</v>
      </c>
      <c r="B35" s="10" t="s">
        <v>71</v>
      </c>
      <c r="C35" s="9">
        <f>C36</f>
        <v>50669100</v>
      </c>
      <c r="D35" s="3"/>
    </row>
    <row r="36" spans="1:4" ht="25.5">
      <c r="A36" s="12" t="s">
        <v>72</v>
      </c>
      <c r="B36" s="10" t="s">
        <v>77</v>
      </c>
      <c r="C36" s="9">
        <v>50669100</v>
      </c>
      <c r="D36" s="3"/>
    </row>
    <row r="37" spans="1:4" ht="25.5">
      <c r="A37" s="11" t="s">
        <v>50</v>
      </c>
      <c r="B37" s="10" t="s">
        <v>67</v>
      </c>
      <c r="C37" s="9">
        <f>SUM(C38:C42)</f>
        <v>303626600</v>
      </c>
      <c r="D37" s="3"/>
    </row>
    <row r="38" spans="1:4" ht="114.75">
      <c r="A38" s="12" t="s">
        <v>54</v>
      </c>
      <c r="B38" s="10" t="s">
        <v>70</v>
      </c>
      <c r="C38" s="9">
        <v>1988400</v>
      </c>
      <c r="D38" s="3"/>
    </row>
    <row r="39" spans="1:4" ht="102">
      <c r="A39" s="12" t="s">
        <v>73</v>
      </c>
      <c r="B39" s="10" t="s">
        <v>80</v>
      </c>
      <c r="C39" s="9">
        <v>20800</v>
      </c>
      <c r="D39" s="3"/>
    </row>
    <row r="40" spans="1:4" ht="63.75">
      <c r="A40" s="12" t="s">
        <v>51</v>
      </c>
      <c r="B40" s="10" t="s">
        <v>80</v>
      </c>
      <c r="C40" s="9">
        <v>223400</v>
      </c>
      <c r="D40" s="3"/>
    </row>
    <row r="41" spans="1:4" ht="38.25">
      <c r="A41" s="13" t="s">
        <v>52</v>
      </c>
      <c r="B41" s="10" t="s">
        <v>80</v>
      </c>
      <c r="C41" s="9">
        <v>1116900</v>
      </c>
      <c r="D41" s="3"/>
    </row>
    <row r="42" spans="1:4" ht="25.5">
      <c r="A42" s="12" t="s">
        <v>53</v>
      </c>
      <c r="B42" s="10" t="s">
        <v>80</v>
      </c>
      <c r="C42" s="9">
        <v>300277100</v>
      </c>
      <c r="D42" s="3"/>
    </row>
    <row r="43" spans="1:4" ht="25.5">
      <c r="A43" s="11" t="s">
        <v>55</v>
      </c>
      <c r="B43" s="10" t="s">
        <v>66</v>
      </c>
      <c r="C43" s="9">
        <f>SUM(C44:C56)</f>
        <v>597319812</v>
      </c>
      <c r="D43" s="3"/>
    </row>
    <row r="44" spans="1:4" ht="63.75">
      <c r="A44" s="12" t="s">
        <v>85</v>
      </c>
      <c r="B44" s="10" t="s">
        <v>84</v>
      </c>
      <c r="C44" s="9">
        <v>9600</v>
      </c>
      <c r="D44" s="3"/>
    </row>
    <row r="45" spans="1:4" ht="51">
      <c r="A45" s="12" t="s">
        <v>76</v>
      </c>
      <c r="B45" s="10" t="s">
        <v>68</v>
      </c>
      <c r="C45" s="9">
        <v>5907800</v>
      </c>
      <c r="D45" s="3"/>
    </row>
    <row r="46" spans="1:4" ht="51">
      <c r="A46" s="12" t="s">
        <v>90</v>
      </c>
      <c r="B46" s="10" t="s">
        <v>68</v>
      </c>
      <c r="C46" s="9">
        <v>4785400</v>
      </c>
      <c r="D46" s="3"/>
    </row>
    <row r="47" spans="1:4" ht="25.5">
      <c r="A47" s="12" t="s">
        <v>57</v>
      </c>
      <c r="B47" s="10" t="s">
        <v>68</v>
      </c>
      <c r="C47" s="9">
        <v>281500</v>
      </c>
      <c r="D47" s="3"/>
    </row>
    <row r="48" spans="1:4" ht="38.25">
      <c r="A48" s="12" t="s">
        <v>58</v>
      </c>
      <c r="B48" s="10" t="s">
        <v>68</v>
      </c>
      <c r="C48" s="9">
        <v>1012500</v>
      </c>
      <c r="D48" s="3"/>
    </row>
    <row r="49" spans="1:4" ht="63.75">
      <c r="A49" s="12" t="s">
        <v>59</v>
      </c>
      <c r="B49" s="10" t="s">
        <v>68</v>
      </c>
      <c r="C49" s="9">
        <v>10000</v>
      </c>
      <c r="D49" s="3"/>
    </row>
    <row r="50" spans="1:4" ht="25.5">
      <c r="A50" s="12" t="s">
        <v>60</v>
      </c>
      <c r="B50" s="10" t="s">
        <v>68</v>
      </c>
      <c r="C50" s="9">
        <v>25000</v>
      </c>
      <c r="D50" s="3"/>
    </row>
    <row r="51" spans="1:4" ht="38.25">
      <c r="A51" s="12" t="s">
        <v>87</v>
      </c>
      <c r="B51" s="10" t="s">
        <v>68</v>
      </c>
      <c r="C51" s="9">
        <v>5396200</v>
      </c>
      <c r="D51" s="3"/>
    </row>
    <row r="52" spans="1:4" ht="51">
      <c r="A52" s="12" t="s">
        <v>74</v>
      </c>
      <c r="B52" s="10" t="s">
        <v>69</v>
      </c>
      <c r="C52" s="9">
        <v>7063900</v>
      </c>
      <c r="D52" s="3"/>
    </row>
    <row r="53" spans="1:4" ht="127.5">
      <c r="A53" s="12" t="s">
        <v>89</v>
      </c>
      <c r="B53" s="10" t="s">
        <v>81</v>
      </c>
      <c r="C53" s="9">
        <v>3987200</v>
      </c>
      <c r="D53" s="3"/>
    </row>
    <row r="54" spans="1:4" ht="51">
      <c r="A54" s="12" t="s">
        <v>56</v>
      </c>
      <c r="B54" s="10" t="s">
        <v>65</v>
      </c>
      <c r="C54" s="9">
        <v>2888900</v>
      </c>
      <c r="D54" s="3"/>
    </row>
    <row r="55" spans="1:4" ht="76.5">
      <c r="A55" s="12" t="s">
        <v>61</v>
      </c>
      <c r="B55" s="10" t="s">
        <v>79</v>
      </c>
      <c r="C55" s="9">
        <v>9079300</v>
      </c>
      <c r="D55" s="3"/>
    </row>
    <row r="56" spans="1:4" ht="25.5">
      <c r="A56" s="12" t="s">
        <v>75</v>
      </c>
      <c r="B56" s="10" t="s">
        <v>79</v>
      </c>
      <c r="C56" s="9">
        <v>556872512</v>
      </c>
      <c r="D56" s="3"/>
    </row>
    <row r="57" spans="1:4" ht="25.5">
      <c r="A57" s="11" t="s">
        <v>62</v>
      </c>
      <c r="B57" s="10" t="s">
        <v>82</v>
      </c>
      <c r="C57" s="9">
        <f>SUM(C58:C59)</f>
        <v>47498400</v>
      </c>
      <c r="D57" s="3"/>
    </row>
    <row r="58" spans="1:4" ht="76.5">
      <c r="A58" s="12" t="s">
        <v>88</v>
      </c>
      <c r="B58" s="10" t="s">
        <v>83</v>
      </c>
      <c r="C58" s="9">
        <v>47332200</v>
      </c>
      <c r="D58" s="3"/>
    </row>
    <row r="59" spans="1:4" ht="76.5">
      <c r="A59" s="12" t="s">
        <v>86</v>
      </c>
      <c r="B59" s="10" t="s">
        <v>83</v>
      </c>
      <c r="C59" s="9">
        <v>166200</v>
      </c>
      <c r="D59" s="3"/>
    </row>
    <row r="60" spans="1:4">
      <c r="A60" s="11" t="s">
        <v>64</v>
      </c>
      <c r="B60" s="10"/>
      <c r="C60" s="9">
        <f>C57+C43+C37+C35</f>
        <v>999113912</v>
      </c>
      <c r="D60" s="3"/>
    </row>
    <row r="61" spans="1:4" s="4" customFormat="1">
      <c r="A61" s="8" t="s">
        <v>63</v>
      </c>
      <c r="B61" s="7"/>
      <c r="C61" s="6">
        <f>C33+C10</f>
        <v>1200490191</v>
      </c>
      <c r="D61" s="5"/>
    </row>
    <row r="62" spans="1:4">
      <c r="C62" s="1"/>
      <c r="D62" s="3"/>
    </row>
  </sheetData>
  <mergeCells count="6">
    <mergeCell ref="B3:C3"/>
    <mergeCell ref="B2:C2"/>
    <mergeCell ref="B1:C1"/>
    <mergeCell ref="A6:A7"/>
    <mergeCell ref="B6:B7"/>
    <mergeCell ref="A5:C5"/>
  </mergeCells>
  <pageMargins left="0.78740157480314965" right="0.39370078740157483" top="0.52" bottom="0.43307086614173229" header="0.19685039370078741" footer="0.19685039370078741"/>
  <pageSetup paperSize="9" firstPageNumber="44" fitToHeight="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2019</vt:lpstr>
      <vt:lpstr>'доходы 2019'!Заголовки_для_печати</vt:lpstr>
      <vt:lpstr>'доходы 2019'!Область_печати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2018-11-13T11:20:07Z</cp:lastPrinted>
  <dcterms:created xsi:type="dcterms:W3CDTF">2015-11-20T04:47:03Z</dcterms:created>
  <dcterms:modified xsi:type="dcterms:W3CDTF">2018-12-25T07:55:53Z</dcterms:modified>
</cp:coreProperties>
</file>