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РаспределениеДФ!$A$1:$E$9</definedName>
  </definedNames>
  <calcPr calcId="125725"/>
</workbook>
</file>

<file path=xl/calcChain.xml><?xml version="1.0" encoding="utf-8"?>
<calcChain xmlns="http://schemas.openxmlformats.org/spreadsheetml/2006/main">
  <c r="D7" i="1"/>
  <c r="B9"/>
  <c r="B8"/>
  <c r="B7" s="1"/>
  <c r="C7" l="1"/>
  <c r="E27" i="2"/>
  <c r="D27"/>
  <c r="C27" s="1"/>
  <c r="D18"/>
  <c r="C18"/>
  <c r="E25"/>
  <c r="D31"/>
  <c r="C23"/>
  <c r="C25"/>
  <c r="C16"/>
  <c r="D22"/>
  <c r="C22" s="1"/>
  <c r="D24"/>
  <c r="C24" s="1"/>
  <c r="E31"/>
  <c r="D29"/>
  <c r="C29" s="1"/>
  <c r="E20"/>
  <c r="C20" s="1"/>
  <c r="D19"/>
  <c r="E19"/>
  <c r="C19" s="1"/>
  <c r="E30"/>
  <c r="C30" s="1"/>
  <c r="E28"/>
  <c r="C28" s="1"/>
  <c r="E26"/>
  <c r="C26" s="1"/>
  <c r="E17"/>
  <c r="C17" s="1"/>
  <c r="E21"/>
  <c r="C21" s="1"/>
  <c r="E15"/>
  <c r="D15"/>
  <c r="C2"/>
  <c r="D11"/>
  <c r="C10"/>
  <c r="E11"/>
  <c r="C7"/>
  <c r="E6"/>
  <c r="D6"/>
  <c r="C8"/>
  <c r="C9"/>
  <c r="E32" l="1"/>
  <c r="D32"/>
  <c r="C32" s="1"/>
  <c r="C11"/>
  <c r="C3" s="1"/>
  <c r="D13" s="1"/>
  <c r="C31"/>
</calcChain>
</file>

<file path=xl/sharedStrings.xml><?xml version="1.0" encoding="utf-8"?>
<sst xmlns="http://schemas.openxmlformats.org/spreadsheetml/2006/main" count="49" uniqueCount="42">
  <si>
    <t>Муниципальный дорожный фонд</t>
  </si>
  <si>
    <t>В том числе</t>
  </si>
  <si>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</si>
  <si>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</si>
  <si>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</si>
  <si>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</si>
  <si>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</si>
  <si>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</si>
  <si>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</si>
  <si>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</si>
  <si>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</si>
  <si>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</si>
  <si>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</si>
  <si>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</si>
  <si>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</si>
  <si>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</si>
  <si>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</si>
  <si>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</si>
  <si>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</si>
  <si>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</si>
  <si>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</si>
  <si>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</si>
  <si>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</si>
  <si>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</si>
  <si>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</si>
  <si>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</si>
  <si>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</si>
  <si>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</si>
  <si>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</si>
  <si>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</si>
  <si>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</si>
  <si>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</si>
  <si>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</si>
  <si>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</si>
  <si>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</si>
  <si>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</si>
  <si>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t>в т.ч. за счет субсидий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</si>
  <si>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района, за исключением автомобильных дорог в границах населенных пунктов городского поселения "Октябрьское"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</si>
  <si>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 сельских поселений</t>
  </si>
  <si>
    <t>Приложение № 9</t>
  </si>
  <si>
    <t xml:space="preserve">            Распределение средств муниципального дорожного фонда  муниципального   образования "Устьянский муниципальный район" по направлениям  на 2023 год</t>
  </si>
  <si>
    <t>к решению сессии шестого созыва Собрания депутатов №439 от   24 декабря 2021года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</si>
</sst>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4" fontId="5" fillId="3" borderId="0" xfId="0" applyNumberFormat="1" applyFont="1" applyFill="1"/>
    <xf numFmtId="0" fontId="7" fillId="3" borderId="0" xfId="0" applyFont="1" applyFill="1" applyBorder="1"/>
    <xf numFmtId="0" fontId="9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2" fillId="3" borderId="1" xfId="0" applyFont="1" applyFill="1" applyBorder="1" applyAlignment="1">
      <alignment horizontal="right" wrapText="1"/>
    </xf>
    <xf numFmtId="4" fontId="12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164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4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view="pageBreakPreview" zoomScaleNormal="100" zoomScaleSheetLayoutView="100" workbookViewId="0">
      <selection activeCell="D5" sqref="D5:D6"/>
    </sheetView>
  </sheetViews>
  <sheetFormatPr defaultRowHeight="18.75"/>
  <cols>
    <col min="1" max="1" width="25.42578125" style="7" customWidth="1"/>
    <col min="2" max="2" width="17.5703125" style="7" customWidth="1"/>
    <col min="3" max="3" width="31.42578125" style="7" customWidth="1"/>
    <col min="4" max="4" width="29.7109375" style="7" customWidth="1"/>
    <col min="5" max="5" width="14.42578125" style="7" bestFit="1" customWidth="1"/>
    <col min="6" max="16384" width="9.140625" style="7"/>
  </cols>
  <sheetData>
    <row r="1" spans="1:4" ht="21" customHeight="1">
      <c r="A1" s="27"/>
      <c r="B1" s="27"/>
      <c r="C1" s="27"/>
      <c r="D1" s="29" t="s">
        <v>39</v>
      </c>
    </row>
    <row r="2" spans="1:4" ht="45.75" customHeight="1">
      <c r="A2" s="27"/>
      <c r="B2" s="27"/>
      <c r="C2" s="27"/>
      <c r="D2" s="30" t="s">
        <v>41</v>
      </c>
    </row>
    <row r="3" spans="1:4" ht="51.75" customHeight="1">
      <c r="A3" s="35" t="s">
        <v>40</v>
      </c>
      <c r="B3" s="35"/>
      <c r="C3" s="35"/>
      <c r="D3" s="35"/>
    </row>
    <row r="4" spans="1:4" ht="18.75" customHeight="1">
      <c r="A4" s="34" t="s">
        <v>0</v>
      </c>
      <c r="B4" s="34"/>
      <c r="C4" s="36" t="s">
        <v>1</v>
      </c>
      <c r="D4" s="36"/>
    </row>
    <row r="5" spans="1:4" ht="74.25" customHeight="1">
      <c r="A5" s="34"/>
      <c r="B5" s="34"/>
      <c r="C5" s="34" t="s">
        <v>37</v>
      </c>
      <c r="D5" s="34" t="s">
        <v>38</v>
      </c>
    </row>
    <row r="6" spans="1:4" ht="219" customHeight="1">
      <c r="A6" s="34"/>
      <c r="B6" s="34"/>
      <c r="C6" s="34"/>
      <c r="D6" s="34"/>
    </row>
    <row r="7" spans="1:4" s="8" customFormat="1" ht="34.5" customHeight="1">
      <c r="A7" s="31" t="s">
        <v>2</v>
      </c>
      <c r="B7" s="32">
        <f>B8+B9</f>
        <v>34786551</v>
      </c>
      <c r="C7" s="32">
        <f>C8+C9</f>
        <v>28784301</v>
      </c>
      <c r="D7" s="32">
        <f>D8+D9</f>
        <v>6002250</v>
      </c>
    </row>
    <row r="8" spans="1:4" s="8" customFormat="1" ht="36.75" customHeight="1">
      <c r="A8" s="31" t="s">
        <v>3</v>
      </c>
      <c r="B8" s="32">
        <f>C8+D8</f>
        <v>28784301</v>
      </c>
      <c r="C8" s="32">
        <v>28784301</v>
      </c>
      <c r="D8" s="32"/>
    </row>
    <row r="9" spans="1:4" ht="33.75" customHeight="1">
      <c r="A9" s="31" t="s">
        <v>36</v>
      </c>
      <c r="B9" s="32">
        <f t="shared" ref="B9" si="0">C9+D9</f>
        <v>6002250</v>
      </c>
      <c r="C9" s="33"/>
      <c r="D9" s="33">
        <v>6002250</v>
      </c>
    </row>
    <row r="10" spans="1:4">
      <c r="A10" s="28"/>
      <c r="B10" s="28"/>
      <c r="C10" s="28"/>
      <c r="D10" s="28"/>
    </row>
    <row r="11" spans="1:4">
      <c r="B11" s="17"/>
    </row>
    <row r="12" spans="1:4">
      <c r="B12" s="26"/>
    </row>
  </sheetData>
  <mergeCells count="5">
    <mergeCell ref="C5:C6"/>
    <mergeCell ref="D5:D6"/>
    <mergeCell ref="A3:D3"/>
    <mergeCell ref="A4:B6"/>
    <mergeCell ref="C4:D4"/>
  </mergeCells>
  <phoneticPr fontId="10" type="noConversion"/>
  <pageMargins left="1.58" right="0" top="0" bottom="0" header="0" footer="0"/>
  <pageSetup paperSize="9" scale="57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RowHeight="12.75"/>
  <cols>
    <col min="1" max="1" width="4.42578125" style="3" customWidth="1"/>
    <col min="2" max="2" width="18" style="3" customWidth="1"/>
    <col min="3" max="3" width="12.28515625" style="3" customWidth="1"/>
    <col min="4" max="5" width="29.570312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16384" width="9.140625" style="3"/>
  </cols>
  <sheetData>
    <row r="1" spans="1:7" ht="18.75">
      <c r="B1" s="38" t="s">
        <v>4</v>
      </c>
      <c r="C1" s="38"/>
      <c r="D1" s="38"/>
      <c r="E1" s="38"/>
      <c r="F1" s="38"/>
    </row>
    <row r="2" spans="1:7">
      <c r="B2" s="10" t="s">
        <v>5</v>
      </c>
      <c r="C2" s="11">
        <f>[1]Остатки!$E$4</f>
        <v>1176432.2300000153</v>
      </c>
      <c r="D2" s="12" t="s">
        <v>6</v>
      </c>
      <c r="E2" s="12"/>
      <c r="G2" s="2"/>
    </row>
    <row r="3" spans="1:7">
      <c r="B3" s="10"/>
      <c r="C3" s="11">
        <f>C11-C2</f>
        <v>485635.76999998465</v>
      </c>
      <c r="D3" s="12" t="s">
        <v>26</v>
      </c>
      <c r="E3" s="12"/>
      <c r="G3" s="2"/>
    </row>
    <row r="4" spans="1:7">
      <c r="A4" s="39" t="s">
        <v>14</v>
      </c>
      <c r="B4" s="39"/>
      <c r="C4" s="39"/>
      <c r="D4" s="39"/>
      <c r="E4" s="39"/>
      <c r="F4" s="39"/>
    </row>
    <row r="5" spans="1:7">
      <c r="A5" s="40" t="s">
        <v>8</v>
      </c>
      <c r="B5" s="42" t="s">
        <v>9</v>
      </c>
      <c r="C5" s="42" t="s">
        <v>2</v>
      </c>
      <c r="D5" s="43" t="s">
        <v>7</v>
      </c>
      <c r="E5" s="43"/>
      <c r="F5" s="44" t="s">
        <v>10</v>
      </c>
    </row>
    <row r="6" spans="1:7" ht="98.25" customHeight="1">
      <c r="A6" s="41"/>
      <c r="B6" s="42"/>
      <c r="C6" s="42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45"/>
    </row>
    <row r="7" spans="1:7">
      <c r="A7" s="1">
        <v>1</v>
      </c>
      <c r="B7" s="14" t="s">
        <v>16</v>
      </c>
      <c r="C7" s="4">
        <f>SUM(D7:E7)</f>
        <v>867745</v>
      </c>
      <c r="D7" s="4">
        <v>867745</v>
      </c>
      <c r="E7" s="4">
        <v>0</v>
      </c>
      <c r="F7" s="25" t="s">
        <v>22</v>
      </c>
    </row>
    <row r="8" spans="1:7">
      <c r="A8" s="1">
        <v>2</v>
      </c>
      <c r="B8" s="14" t="s">
        <v>23</v>
      </c>
      <c r="C8" s="4">
        <f>SUM(D8:E8)</f>
        <v>95000</v>
      </c>
      <c r="D8" s="4">
        <v>0</v>
      </c>
      <c r="E8" s="4">
        <v>95000</v>
      </c>
      <c r="F8" s="25" t="s">
        <v>28</v>
      </c>
    </row>
    <row r="9" spans="1:7">
      <c r="A9" s="15">
        <v>3</v>
      </c>
      <c r="B9" s="16" t="s">
        <v>24</v>
      </c>
      <c r="C9" s="4">
        <f>SUM(D9:E9)</f>
        <v>200000</v>
      </c>
      <c r="D9" s="4">
        <v>200000</v>
      </c>
      <c r="E9" s="4">
        <v>0</v>
      </c>
      <c r="F9" s="25" t="s">
        <v>29</v>
      </c>
    </row>
    <row r="10" spans="1:7">
      <c r="A10" s="1">
        <v>4</v>
      </c>
      <c r="B10" s="14" t="s">
        <v>25</v>
      </c>
      <c r="C10" s="4">
        <f>SUM(D10:E10)</f>
        <v>499323</v>
      </c>
      <c r="D10" s="4">
        <v>318145</v>
      </c>
      <c r="E10" s="4">
        <v>181178</v>
      </c>
      <c r="F10" s="25" t="s">
        <v>30</v>
      </c>
    </row>
    <row r="11" spans="1:7">
      <c r="A11" s="5"/>
      <c r="B11" s="5" t="s">
        <v>2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27</v>
      </c>
      <c r="C13" s="18"/>
      <c r="D13" s="37">
        <f>[1]Остатки!$E$5-C3</f>
        <v>2367058.3400000152</v>
      </c>
      <c r="E13" s="37"/>
    </row>
    <row r="14" spans="1:7">
      <c r="B14" s="3" t="s">
        <v>31</v>
      </c>
    </row>
    <row r="15" spans="1:7">
      <c r="A15" s="5"/>
      <c r="B15" s="5"/>
      <c r="C15" s="5" t="s">
        <v>2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>
      <c r="A16" s="21">
        <v>1</v>
      </c>
      <c r="B16" s="22" t="s">
        <v>32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18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>
      <c r="A18" s="5">
        <v>3</v>
      </c>
      <c r="B18" s="19" t="s">
        <v>24</v>
      </c>
      <c r="C18" s="4">
        <f t="shared" si="0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33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>
      <c r="A20" s="5">
        <v>5</v>
      </c>
      <c r="B20" s="19" t="s">
        <v>15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>
      <c r="A21" s="5">
        <v>6</v>
      </c>
      <c r="B21" s="19" t="s">
        <v>11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>
      <c r="A22" s="5">
        <v>7</v>
      </c>
      <c r="B22" s="19" t="s">
        <v>12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>
      <c r="A23" s="21">
        <v>8</v>
      </c>
      <c r="B23" s="22" t="s">
        <v>34</v>
      </c>
      <c r="C23" s="6">
        <f t="shared" si="0"/>
        <v>0</v>
      </c>
      <c r="D23" s="6"/>
      <c r="E23" s="6"/>
      <c r="F23" s="24"/>
    </row>
    <row r="24" spans="1:6">
      <c r="A24" s="5">
        <v>9</v>
      </c>
      <c r="B24" s="19" t="s">
        <v>17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>
      <c r="A25" s="5">
        <v>10</v>
      </c>
      <c r="B25" s="19" t="s">
        <v>23</v>
      </c>
      <c r="C25" s="4">
        <f t="shared" si="0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19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>
      <c r="A27" s="5">
        <v>12</v>
      </c>
      <c r="B27" s="20" t="s">
        <v>35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20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>
      <c r="A29" s="5">
        <v>14</v>
      </c>
      <c r="B29" s="19" t="s">
        <v>13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>
      <c r="A30" s="5">
        <v>15</v>
      </c>
      <c r="B30" s="19" t="s">
        <v>21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>
      <c r="A31" s="5">
        <v>16</v>
      </c>
      <c r="B31" s="19" t="s">
        <v>16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>
      <c r="A32" s="5"/>
      <c r="B32" s="5" t="s">
        <v>2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10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2021-12-27T13:23:44Z</dcterms:modified>
</cp:coreProperties>
</file>