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 activeTab="1"/>
  </bookViews>
  <sheets>
    <sheet name="приложение мероприятий" sheetId="4" r:id="rId1"/>
    <sheet name="индикаторы" sheetId="6" r:id="rId2"/>
  </sheets>
  <definedNames>
    <definedName name="_xlnm.Print_Area" localSheetId="1">индикаторы!$A$1:$H$26</definedName>
    <definedName name="_xlnm.Print_Area" localSheetId="0">'приложение мероприятий'!$A$1:$N$76</definedName>
  </definedNames>
  <calcPr calcId="125725"/>
</workbook>
</file>

<file path=xl/calcChain.xml><?xml version="1.0" encoding="utf-8"?>
<calcChain xmlns="http://schemas.openxmlformats.org/spreadsheetml/2006/main">
  <c r="N71" i="4"/>
  <c r="J75"/>
  <c r="K16"/>
  <c r="J53"/>
  <c r="I75"/>
  <c r="M76"/>
  <c r="L76"/>
  <c r="K76"/>
  <c r="J76"/>
  <c r="M75"/>
  <c r="L75"/>
  <c r="K75"/>
  <c r="M74"/>
  <c r="L74"/>
  <c r="K74"/>
  <c r="J74"/>
  <c r="M73"/>
  <c r="L73"/>
  <c r="K73"/>
  <c r="J73"/>
  <c r="I74"/>
  <c r="I73"/>
  <c r="H15"/>
  <c r="H14"/>
  <c r="H12"/>
  <c r="H11"/>
  <c r="M9"/>
  <c r="L9"/>
  <c r="K9"/>
  <c r="J9"/>
  <c r="I9"/>
  <c r="H21"/>
  <c r="H20"/>
  <c r="H19"/>
  <c r="H18"/>
  <c r="M16"/>
  <c r="L16"/>
  <c r="J16"/>
  <c r="I16"/>
  <c r="M22"/>
  <c r="L22"/>
  <c r="K22"/>
  <c r="J22"/>
  <c r="I22"/>
  <c r="H27"/>
  <c r="H26"/>
  <c r="H25"/>
  <c r="H24"/>
  <c r="M37"/>
  <c r="L37"/>
  <c r="K37"/>
  <c r="J37"/>
  <c r="I37"/>
  <c r="H44"/>
  <c r="H43"/>
  <c r="H42"/>
  <c r="H41"/>
  <c r="H49"/>
  <c r="H48"/>
  <c r="H70"/>
  <c r="H68"/>
  <c r="H67"/>
  <c r="I65"/>
  <c r="H64"/>
  <c r="H63"/>
  <c r="H62"/>
  <c r="H61"/>
  <c r="H58"/>
  <c r="H57"/>
  <c r="H56"/>
  <c r="H55"/>
  <c r="H51"/>
  <c r="H50"/>
  <c r="I53"/>
  <c r="K53"/>
  <c r="L53"/>
  <c r="M53"/>
  <c r="M59"/>
  <c r="L59"/>
  <c r="K59"/>
  <c r="J59"/>
  <c r="I59"/>
  <c r="M65"/>
  <c r="L65"/>
  <c r="K65"/>
  <c r="J65"/>
  <c r="H69"/>
  <c r="I46"/>
  <c r="J46"/>
  <c r="K46"/>
  <c r="L46"/>
  <c r="M46"/>
  <c r="I29"/>
  <c r="K29"/>
  <c r="I18" i="6"/>
  <c r="H73" i="4" l="1"/>
  <c r="H65"/>
  <c r="H46"/>
  <c r="H74"/>
  <c r="H76"/>
  <c r="H37"/>
  <c r="H16"/>
  <c r="H59"/>
  <c r="H9"/>
  <c r="M71"/>
  <c r="H22"/>
  <c r="L71"/>
  <c r="K71"/>
  <c r="H53"/>
  <c r="J71"/>
  <c r="H75"/>
  <c r="H71" l="1"/>
</calcChain>
</file>

<file path=xl/sharedStrings.xml><?xml version="1.0" encoding="utf-8"?>
<sst xmlns="http://schemas.openxmlformats.org/spreadsheetml/2006/main" count="180" uniqueCount="98">
  <si>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</si>
  <si>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</si>
  <si>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</si>
  <si>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</si>
  <si>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</si>
  <si>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</si>
  <si>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</si>
  <si>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</si>
  <si>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</si>
  <si>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</si>
  <si>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</si>
  <si>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</si>
  <si>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</si>
  <si>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r>
      <t>Управление культуры, спорта, туризма и молодежи (далее-У</t>
    </r>
    <r>
      <rPr>
        <sz val="9"/>
        <rFont val="Times New Roman"/>
        <family val="1"/>
        <charset val="204"/>
      </rPr>
      <t>КСТиМ</t>
    </r>
    <r>
      <rPr>
        <sz val="10"/>
        <rFont val="Times New Roman"/>
        <family val="1"/>
        <charset val="204"/>
      </rPr>
      <t>), РУО</t>
    </r>
  </si>
  <si>
    <t>УКСТиМ</t>
  </si>
  <si>
    <t>Итого</t>
  </si>
  <si>
    <t>1.3. Реализация проектов 
в сфере государственной молодежной политики, патриотического воспитания 
(на конкурсной основе).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</si>
  <si>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</si>
  <si>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Задача № 1 – Вовлечение молодежи в социально значимую практику.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</si>
  <si>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</si>
  <si>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</si>
  <si>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</si>
  <si>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</si>
  <si>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 xml:space="preserve">МБУК, УО, ДОО и МОО.
</t>
  </si>
  <si>
    <t>ТКДН и ЗП, УО, ДОО и МОО.</t>
  </si>
  <si>
    <t>МБУК и ДО, УО, ДОО и МОО.</t>
  </si>
  <si>
    <t xml:space="preserve">МБУК и ДО, УО, ДОО и МОО.
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</si>
  <si>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</si>
  <si>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</si>
  <si>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</si>
  <si>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</si>
  <si>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>1.1.</t>
  </si>
  <si>
    <t>1.2.</t>
  </si>
  <si>
    <t>шт.</t>
  </si>
  <si>
    <t>1.4.</t>
  </si>
  <si>
    <t>2.1.</t>
  </si>
  <si>
    <t>чел.</t>
  </si>
  <si>
    <t>4.1.</t>
  </si>
  <si>
    <t>Единица
измерения</t>
  </si>
  <si>
    <t xml:space="preserve"> </t>
  </si>
  <si>
    <t xml:space="preserve">Всего </t>
  </si>
  <si>
    <t>Сведения о составе и значениях целевых показателей (индикаторов) 
муниципальной программы  "Молодежь Устьянского района"</t>
  </si>
  <si>
    <t xml:space="preserve">Перечень мероприятий муниципальной программы "Молодежь Устьянского района"                                                                                                                   </t>
  </si>
  <si>
    <t>%</t>
  </si>
  <si>
    <t>Задача №2 -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</si>
  <si>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2.1. Реализация мероприятий по профессиональному ориентированию и содействию трудоустройству молодежи.</t>
  </si>
  <si>
    <t>Задача №3 Профилактика асоциального поведения в молодёжной среде, поддержка молодёжи, оказавшейся в трудной жизненной ситуации.</t>
  </si>
  <si>
    <r>
      <t xml:space="preserve">Задача №4 - Повышение эффективности молодежной политики.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/>
    </r>
  </si>
  <si>
    <t xml:space="preserve">4.1.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</si>
  <si>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>МБУК "Устьяны", Муниципальные образования.</t>
  </si>
  <si>
    <t xml:space="preserve">4.2 Поддержка деятельности ресурсно-информационного центра для молодежи, содействие в организации работы направлений центра.
</t>
  </si>
  <si>
    <t xml:space="preserve">4.3 Обеспечение информационной политики в Устьянском районе, проведение мониторинга (опроса) среди молодежи на предмет удовлетворенности по реализации молодежной политики, осуществляемой органами муниципальной власти.
</t>
  </si>
  <si>
    <t>Обеспечение участия  подростков, находящихся в социально опасном положении и трудной жизненной ситуации, в мероприятиях программы, не менее 60 человек за период  2020-2024 гг.</t>
  </si>
  <si>
    <t>Центр занятости, УО, МОО, Муниципальные образования.</t>
  </si>
  <si>
    <t>1.2. Проведение районных мероприятий и конкурсов для молодежи, в том числе по поддержке творческой и талантливой молодежи.</t>
  </si>
  <si>
    <t>Доля молодых граждан, ежегодно участвующих в мероприятиях и проектах программы</t>
  </si>
  <si>
    <t>Доля молодых граждан ежегодно участвующих в деятельности молодежных и детских общественных объединений, органов молодежного самоуправления, добровольческих объединений, и общественных объединениях патриотической направленности, в том числе:</t>
  </si>
  <si>
    <t>Доля молодых граждан вовлеченных в добровольческую деятельность, в год</t>
  </si>
  <si>
    <t>Доля молодых граждан, участвующих в деятельности общественных объединений патриотической направленности, в год</t>
  </si>
  <si>
    <t>3.1.</t>
  </si>
  <si>
    <t>4.2.</t>
  </si>
  <si>
    <t>4.3.</t>
  </si>
  <si>
    <t>4.4.</t>
  </si>
  <si>
    <t>Количество действующих направлений ресурсно-информационного центра для молодежи, в год</t>
  </si>
  <si>
    <t>Количество молодежных  общественных объединений, в том числе действующих советов молодежи в муниципальных образованиях района, в год</t>
  </si>
  <si>
    <t>Количество молодых граждан, получивших поддержку в сфере  профессиональной ориентации, в год</t>
  </si>
  <si>
    <t>Количество подростков, находящихся в социально опасном положении и трудной жизненной ситуации, привлеченных к мероприятиям программы, в год</t>
  </si>
  <si>
    <t>Количество молодежи, направленной на межрайонные, областные, всероссийские мероприятия, проекты различной направленности, обучающие семинары и курсы повышения квалификации, в год</t>
  </si>
  <si>
    <t>Количество публикаций в СМИ о ГМП в Устьянском районе (районные, областные, публикации в социальных сетях), в год</t>
  </si>
  <si>
    <t>Проведение ежегодно не менее одного профориентационного мероприятия, с участием  не менее 100 учащихся и выпускников образовательных учреждений , получивших поддержку в сфере  профессиональной ориентации.</t>
  </si>
  <si>
    <t>2.2</t>
  </si>
  <si>
    <t>1.3</t>
  </si>
  <si>
    <t>1.5.</t>
  </si>
  <si>
    <t>1.6.</t>
  </si>
  <si>
    <t>МБУК "Устьяны"</t>
  </si>
  <si>
    <t>Количество мероприятий в сфере молодежной политики, направленных на развитие и поддержку детского и молодежного общественного движения, в год</t>
  </si>
  <si>
    <t>Количество проведенных профориентационных мероприятий с учащимися и выпускниками образовательных учреждений, в год</t>
  </si>
  <si>
    <t>Удовлетворенность населения
 молодежной политикой, осуществляемой органами государственной и муниципальной власти, в год</t>
  </si>
  <si>
    <t>1.1. Организация 
и проведение мероприятий по развитию и поддержке детского 
и молодежного общественного движения, в том числе: волонтерского движения, молодежного самоуправления  Устьянского района (Советов молодежи, института Дублерства, молодежных НКО, инициативных групп), объединений патриотической направленности.</t>
  </si>
  <si>
    <t>3.1 Проведение мероприятий направленных на профилактику асоциального поведения в молодежной среде, пропаганду ЗОЖ и осознанного родительства.</t>
  </si>
  <si>
    <t>Реализация  ежегодно не менее 1 проекта (отобранного на конкурсной основе).</t>
  </si>
  <si>
    <t xml:space="preserve">Количество публикаций в СМИ о ГМП в Устьянском районе (районные, областные, публикации в социальных сетях) до 60 за период 2020-2024гг.                                                                                                                                                                                                                                                                                                 
Повышению показателя удовлетворенности населения Устьянского района молодежной политикой, осуществляемой органами государственной и муниципальной власти, до среднего значения - 40% и выше.
</t>
  </si>
  <si>
    <t xml:space="preserve">  </t>
  </si>
  <si>
    <t>Координация деятельности ресурсно-информационного центра по 5 направлениям:"Информационно-ресурсное", "Координационный центр волонтерства и патриотического воспитания", "Социальное проектирование", "центр поддержки молодых семей", "Творческие люди".</t>
  </si>
  <si>
    <t>Направление на межрайонные, областные, всероссийские и международные мероприятия, проекты различной направленности, обучающие семинары и курсы повышения квалификации не менее 75 человек, в период 2020-2024 гг. Участие команды молодежи Устьянского района на форуме "Команда 29". Участие в приеме губернатора Архангельской области.</t>
  </si>
  <si>
    <t>Организация и проведение ежегодно не менее 3 мероприятий в год в сфере молодёжной политики, в том числе по поддержке творческой и талантливой молодежи: "День Российской молодежи",  "Прием Главы", поддержка деятельности "Устьянской лиги КВН", с участием не менее 400 человек в год.</t>
  </si>
  <si>
    <t xml:space="preserve">Приложение №2 к муниципальной
программе "Молодежь Устьянского района" 
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</si>
  <si>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0"/>
        <color theme="1"/>
        <rFont val="Times New Roman"/>
        <family val="1"/>
        <charset val="204"/>
      </rPr>
      <t>Доля молодых граждан, ежегодно участвующих в мероприятиях и проектах программы не менее 25% от общего количества молодежи Устьянского района, в год. Увеличение доли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и общественных объединений патриотической направленности  на 10 % к 2024 году, из них доля молодых граждан вовлеченных в добровольческую деятельность - на 2 %, общественные объединения патриотической направленности - на 1.8 %</t>
    </r>
    <r>
      <rPr>
        <sz val="10"/>
        <color indexed="8"/>
        <rFont val="Times New Roman"/>
        <family val="1"/>
        <charset val="204"/>
      </rPr>
      <t xml:space="preserve">
Увеличение количества молодежных  общественных объединений, в том числе действующих советов молодежи в муниципальных образованиях района до 15, в период 2020-2024 гг.
Обучение ежегодно не менее 20 волонтеров, проведение ежегодно не менее одной добровольческой и благотворительной акции.</t>
    </r>
    <r>
      <rPr>
        <sz val="10"/>
        <color theme="1"/>
        <rFont val="Times New Roman"/>
        <family val="1"/>
        <charset val="204"/>
      </rPr>
      <t xml:space="preserve"> (Весенняя неделя добра). Проведение ежегодно 4 районных конкурсов и мероприятий по развитию и поддержке детского и молодежного общественного движения: конкурс "Волонтер года", конкурс "Лучший молодежный ресурсный центр", "Лучший волонтерский отряд", конкурс "Лидеры XXI века" (конкурс лидеров и руководителей детских и молодежных объединений), районный образовательный форум молодежи "Молодой Север 2021". Проведение ежегодной экологической акции "Чистые Устьяны"                                     </t>
    </r>
  </si>
  <si>
    <t>ед.</t>
  </si>
  <si>
    <t>Количество районных мероприятий и конкурсов для молодежи, в том числе по поддержке творческой и талантливой молодежи, в год</t>
  </si>
  <si>
    <t xml:space="preserve">Количество реализованных проектов (отбор на конкурсной основе) в сфере государственной молодежной политики, патриотического воспитания, в год  </t>
  </si>
  <si>
    <t>1. Вовлечение молодежи в социально-значимую практику</t>
  </si>
  <si>
    <t>2.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</t>
  </si>
  <si>
    <t>3. Профилактика асоциального поведения в молодёжной среде, поддержка молодёжи, оказавшейся в трудной жизненной ситуации</t>
  </si>
  <si>
    <t>4. Повышение эффективности молодежной политики</t>
  </si>
  <si>
    <t>1.7.</t>
  </si>
  <si>
    <t>1.8.</t>
  </si>
  <si>
    <t xml:space="preserve">Приложение №1 к муниципальной 
программе "Молодежь Устьянского района" 
        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</si>
</sst>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7">
    <xf numFmtId="0" fontId="0" fillId="0" borderId="0" xfId="0"/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/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1"/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10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0" fontId="4" fillId="4" borderId="1" xfId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2" fillId="4" borderId="0" xfId="0" applyFont="1" applyFill="1" applyBorder="1"/>
    <xf numFmtId="0" fontId="2" fillId="4" borderId="0" xfId="0" applyFont="1" applyFill="1"/>
    <xf numFmtId="4" fontId="3" fillId="0" borderId="1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4" fontId="2" fillId="0" borderId="0" xfId="0" applyNumberFormat="1" applyFont="1" applyFill="1" applyBorder="1"/>
    <xf numFmtId="4" fontId="2" fillId="4" borderId="1" xfId="0" applyNumberFormat="1" applyFont="1" applyFill="1" applyBorder="1" applyAlignment="1">
      <alignment horizontal="right" vertical="top" wrapText="1"/>
    </xf>
    <xf numFmtId="2" fontId="2" fillId="4" borderId="0" xfId="0" applyNumberFormat="1" applyFont="1" applyFill="1" applyAlignment="1">
      <alignment vertical="top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justify" wrapText="1"/>
    </xf>
    <xf numFmtId="0" fontId="4" fillId="0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" fontId="6" fillId="0" borderId="1" xfId="1" applyNumberFormat="1" applyFont="1" applyBorder="1"/>
    <xf numFmtId="49" fontId="6" fillId="4" borderId="1" xfId="1" applyNumberFormat="1" applyFont="1" applyFill="1" applyBorder="1" applyAlignment="1">
      <alignment horizontal="center" vertical="center"/>
    </xf>
    <xf numFmtId="0" fontId="6" fillId="0" borderId="0" xfId="1" applyFont="1"/>
    <xf numFmtId="4" fontId="16" fillId="0" borderId="1" xfId="0" applyNumberFormat="1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 vertical="justify"/>
    </xf>
    <xf numFmtId="4" fontId="3" fillId="0" borderId="8" xfId="0" applyNumberFormat="1" applyFont="1" applyBorder="1" applyAlignment="1">
      <alignment horizontal="center" vertical="justify"/>
    </xf>
    <xf numFmtId="4" fontId="3" fillId="0" borderId="2" xfId="0" applyNumberFormat="1" applyFont="1" applyBorder="1" applyAlignment="1">
      <alignment horizontal="center" vertical="justify"/>
    </xf>
    <xf numFmtId="4" fontId="8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justify"/>
    </xf>
    <xf numFmtId="0" fontId="2" fillId="0" borderId="5" xfId="0" applyNumberFormat="1" applyFont="1" applyBorder="1" applyAlignment="1">
      <alignment horizontal="center" vertical="justify"/>
    </xf>
    <xf numFmtId="0" fontId="2" fillId="0" borderId="6" xfId="0" applyNumberFormat="1" applyFont="1" applyBorder="1" applyAlignment="1">
      <alignment horizontal="center" vertical="justify"/>
    </xf>
    <xf numFmtId="0" fontId="2" fillId="0" borderId="7" xfId="0" applyNumberFormat="1" applyFont="1" applyBorder="1" applyAlignment="1">
      <alignment horizontal="center" vertical="justify"/>
    </xf>
    <xf numFmtId="4" fontId="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vertical="top" wrapText="1"/>
    </xf>
    <xf numFmtId="0" fontId="6" fillId="0" borderId="0" xfId="1" applyFont="1" applyAlignment="1">
      <alignment horizontal="right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63"/>
  <sheetViews>
    <sheetView view="pageBreakPreview" topLeftCell="A7" zoomScaleNormal="80" zoomScaleSheetLayoutView="100" workbookViewId="0">
      <selection activeCell="J14" sqref="J14"/>
    </sheetView>
  </sheetViews>
  <sheetFormatPr defaultRowHeight="12.75"/>
  <cols>
    <col min="1" max="1" width="7.140625" style="2" customWidth="1"/>
    <col min="2" max="2" width="9.140625" style="2"/>
    <col min="3" max="3" width="20.140625" style="2" customWidth="1"/>
    <col min="4" max="4" width="13.28515625" style="2" customWidth="1"/>
    <col min="5" max="5" width="10.85546875" style="5" customWidth="1"/>
    <col min="6" max="6" width="5.7109375" style="2" customWidth="1"/>
    <col min="7" max="7" width="11.7109375" style="2" customWidth="1"/>
    <col min="8" max="8" width="13.140625" style="2" customWidth="1"/>
    <col min="9" max="9" width="11.85546875" style="5" customWidth="1"/>
    <col min="10" max="10" width="11.85546875" style="2" customWidth="1"/>
    <col min="11" max="11" width="11.85546875" style="44" customWidth="1"/>
    <col min="12" max="12" width="13" style="2" customWidth="1"/>
    <col min="13" max="13" width="12.7109375" style="2" customWidth="1"/>
    <col min="14" max="14" width="39.28515625" style="2" customWidth="1"/>
    <col min="15" max="15" width="10" style="2" bestFit="1" customWidth="1"/>
    <col min="16" max="16384" width="9.140625" style="2"/>
  </cols>
  <sheetData>
    <row r="1" spans="1:36" customFormat="1" ht="19.5" customHeight="1">
      <c r="B1" s="94" t="s">
        <v>86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36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36" customFormat="1" ht="36.75" customHeight="1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36" customFormat="1" ht="34.5" customHeight="1">
      <c r="B4" s="96" t="s">
        <v>42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36" customFormat="1" ht="17.25" customHeight="1">
      <c r="B5" s="31"/>
      <c r="C5" s="32"/>
      <c r="D5" s="32"/>
      <c r="E5" s="32"/>
      <c r="F5" s="32"/>
      <c r="G5" s="32"/>
      <c r="H5" s="32"/>
      <c r="I5" s="32"/>
      <c r="J5" s="32"/>
      <c r="K5" s="35"/>
      <c r="L5" s="32"/>
      <c r="M5" s="32"/>
      <c r="N5" s="46"/>
    </row>
    <row r="6" spans="1:36" s="12" customFormat="1" ht="38.25">
      <c r="A6" s="12" t="s">
        <v>19</v>
      </c>
      <c r="B6" s="90" t="s">
        <v>20</v>
      </c>
      <c r="C6" s="90"/>
      <c r="D6" s="13" t="s">
        <v>21</v>
      </c>
      <c r="E6" s="24" t="s">
        <v>22</v>
      </c>
      <c r="F6" s="13" t="s">
        <v>10</v>
      </c>
      <c r="G6" s="13" t="s">
        <v>11</v>
      </c>
      <c r="H6" s="13" t="s">
        <v>40</v>
      </c>
      <c r="I6" s="24">
        <v>2020</v>
      </c>
      <c r="J6" s="13">
        <v>2021</v>
      </c>
      <c r="K6" s="36">
        <v>2022</v>
      </c>
      <c r="L6" s="13">
        <v>2023</v>
      </c>
      <c r="M6" s="13">
        <v>2024</v>
      </c>
      <c r="N6" s="13" t="s">
        <v>12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5"/>
    </row>
    <row r="7" spans="1:36" s="9" customFormat="1">
      <c r="A7" s="9">
        <v>1</v>
      </c>
      <c r="B7" s="89">
        <v>2</v>
      </c>
      <c r="C7" s="89"/>
      <c r="D7" s="8">
        <v>3</v>
      </c>
      <c r="E7" s="23">
        <v>4</v>
      </c>
      <c r="F7" s="8">
        <v>5</v>
      </c>
      <c r="G7" s="8">
        <v>6</v>
      </c>
      <c r="H7" s="8">
        <v>7</v>
      </c>
      <c r="I7" s="23">
        <v>8</v>
      </c>
      <c r="J7" s="8">
        <v>9</v>
      </c>
      <c r="K7" s="37">
        <v>10</v>
      </c>
      <c r="L7" s="8">
        <v>11</v>
      </c>
      <c r="M7" s="8">
        <v>12</v>
      </c>
      <c r="N7" s="8">
        <v>13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0"/>
    </row>
    <row r="8" spans="1:36" ht="25.5" customHeight="1">
      <c r="A8" s="92" t="s">
        <v>18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4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</row>
    <row r="9" spans="1:36">
      <c r="A9" s="82">
        <v>1</v>
      </c>
      <c r="B9" s="76" t="s">
        <v>78</v>
      </c>
      <c r="C9" s="76"/>
      <c r="D9" s="76" t="s">
        <v>13</v>
      </c>
      <c r="E9" s="76" t="s">
        <v>26</v>
      </c>
      <c r="F9" s="76" t="s">
        <v>1</v>
      </c>
      <c r="G9" s="1" t="s">
        <v>3</v>
      </c>
      <c r="H9" s="11">
        <f t="shared" ref="H9:M9" si="0">H11+H12+H14+H15</f>
        <v>505280</v>
      </c>
      <c r="I9" s="11">
        <f t="shared" si="0"/>
        <v>20000</v>
      </c>
      <c r="J9" s="11">
        <f t="shared" si="0"/>
        <v>279430</v>
      </c>
      <c r="K9" s="38">
        <f t="shared" si="0"/>
        <v>98950</v>
      </c>
      <c r="L9" s="11">
        <f t="shared" si="0"/>
        <v>99950</v>
      </c>
      <c r="M9" s="11">
        <f t="shared" si="0"/>
        <v>6950</v>
      </c>
      <c r="N9" s="87" t="s">
        <v>87</v>
      </c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</row>
    <row r="10" spans="1:36">
      <c r="A10" s="82"/>
      <c r="B10" s="76"/>
      <c r="C10" s="76"/>
      <c r="D10" s="76"/>
      <c r="E10" s="76"/>
      <c r="F10" s="76"/>
      <c r="G10" s="1" t="s">
        <v>4</v>
      </c>
      <c r="H10" s="11"/>
      <c r="I10" s="11"/>
      <c r="J10" s="11"/>
      <c r="K10" s="38"/>
      <c r="L10" s="11"/>
      <c r="M10" s="11"/>
      <c r="N10" s="76"/>
      <c r="O10" s="4"/>
      <c r="P10" s="4"/>
      <c r="Q10" s="4"/>
      <c r="R10" s="4"/>
      <c r="S10" s="4"/>
      <c r="T10" s="4"/>
      <c r="U10" s="5"/>
      <c r="V10" s="5"/>
      <c r="W10" s="5"/>
      <c r="X10" s="5"/>
      <c r="Y10" s="5"/>
      <c r="Z10" s="5"/>
      <c r="AA10" s="5"/>
      <c r="AB10" s="5"/>
      <c r="AC10" s="5"/>
    </row>
    <row r="11" spans="1:36" ht="25.5">
      <c r="A11" s="82"/>
      <c r="B11" s="76"/>
      <c r="C11" s="76"/>
      <c r="D11" s="76"/>
      <c r="E11" s="76"/>
      <c r="F11" s="76"/>
      <c r="G11" s="1" t="s">
        <v>5</v>
      </c>
      <c r="H11" s="11">
        <f>SUM(I11:M11)</f>
        <v>0</v>
      </c>
      <c r="I11" s="11">
        <v>0</v>
      </c>
      <c r="J11" s="11">
        <v>0</v>
      </c>
      <c r="K11" s="38">
        <v>0</v>
      </c>
      <c r="L11" s="11">
        <v>0</v>
      </c>
      <c r="M11" s="11">
        <v>0</v>
      </c>
      <c r="N11" s="76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  <c r="AC11" s="5"/>
    </row>
    <row r="12" spans="1:36">
      <c r="A12" s="82"/>
      <c r="B12" s="76"/>
      <c r="C12" s="76"/>
      <c r="D12" s="76"/>
      <c r="E12" s="76"/>
      <c r="F12" s="76"/>
      <c r="G12" s="76" t="s">
        <v>6</v>
      </c>
      <c r="H12" s="93">
        <f>I12+J12+K12+L12+M12</f>
        <v>150000</v>
      </c>
      <c r="I12" s="93">
        <v>0</v>
      </c>
      <c r="J12" s="93">
        <v>150000</v>
      </c>
      <c r="K12" s="91">
        <v>0</v>
      </c>
      <c r="L12" s="93">
        <v>0</v>
      </c>
      <c r="M12" s="93">
        <v>0</v>
      </c>
      <c r="N12" s="76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</row>
    <row r="13" spans="1:36" s="6" customFormat="1">
      <c r="A13" s="82"/>
      <c r="B13" s="76"/>
      <c r="C13" s="76"/>
      <c r="D13" s="76"/>
      <c r="E13" s="76"/>
      <c r="F13" s="76"/>
      <c r="G13" s="76"/>
      <c r="H13" s="93"/>
      <c r="I13" s="93"/>
      <c r="J13" s="93"/>
      <c r="K13" s="91"/>
      <c r="L13" s="93"/>
      <c r="M13" s="93"/>
      <c r="N13" s="76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  <c r="AA13" s="5"/>
      <c r="AB13" s="5"/>
      <c r="AC13" s="5"/>
    </row>
    <row r="14" spans="1:36" s="7" customFormat="1" ht="25.5">
      <c r="A14" s="82"/>
      <c r="B14" s="76"/>
      <c r="C14" s="76"/>
      <c r="D14" s="76"/>
      <c r="E14" s="76"/>
      <c r="F14" s="76"/>
      <c r="G14" s="1" t="s">
        <v>7</v>
      </c>
      <c r="H14" s="11">
        <f>SUM(I14:M14)</f>
        <v>355280</v>
      </c>
      <c r="I14" s="11">
        <v>20000</v>
      </c>
      <c r="J14" s="11">
        <v>129430</v>
      </c>
      <c r="K14" s="38">
        <v>98950</v>
      </c>
      <c r="L14" s="11">
        <v>99950</v>
      </c>
      <c r="M14" s="11">
        <v>6950</v>
      </c>
      <c r="N14" s="76"/>
      <c r="O14" s="4"/>
      <c r="P14" s="4"/>
      <c r="Q14" s="4"/>
      <c r="R14" s="4"/>
      <c r="S14" s="4"/>
      <c r="T14" s="4"/>
      <c r="U14" s="5"/>
      <c r="V14" s="5"/>
      <c r="W14" s="5"/>
      <c r="X14" s="5"/>
      <c r="Y14" s="5"/>
      <c r="Z14" s="5"/>
      <c r="AA14" s="5"/>
      <c r="AB14" s="5"/>
      <c r="AC14" s="5"/>
    </row>
    <row r="15" spans="1:36" ht="367.5" customHeight="1">
      <c r="A15" s="82"/>
      <c r="B15" s="76"/>
      <c r="C15" s="76"/>
      <c r="D15" s="76"/>
      <c r="E15" s="76"/>
      <c r="F15" s="76"/>
      <c r="G15" s="1" t="s">
        <v>8</v>
      </c>
      <c r="H15" s="11">
        <f>SUM(I15:M15)</f>
        <v>0</v>
      </c>
      <c r="I15" s="11">
        <v>0</v>
      </c>
      <c r="J15" s="11">
        <v>0</v>
      </c>
      <c r="K15" s="38">
        <v>0</v>
      </c>
      <c r="L15" s="11">
        <v>0</v>
      </c>
      <c r="M15" s="11">
        <v>0</v>
      </c>
      <c r="N15" s="76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  <c r="Z15" s="5"/>
      <c r="AA15" s="5"/>
      <c r="AB15" s="5"/>
      <c r="AC15" s="5"/>
    </row>
    <row r="16" spans="1:36">
      <c r="A16" s="82">
        <v>2</v>
      </c>
      <c r="B16" s="76" t="s">
        <v>54</v>
      </c>
      <c r="C16" s="76"/>
      <c r="D16" s="75" t="s">
        <v>14</v>
      </c>
      <c r="E16" s="76" t="s">
        <v>25</v>
      </c>
      <c r="F16" s="76" t="s">
        <v>1</v>
      </c>
      <c r="G16" s="1" t="s">
        <v>9</v>
      </c>
      <c r="H16" s="11">
        <f t="shared" ref="H16:M16" si="1">H18+H19+H20+H21</f>
        <v>662057</v>
      </c>
      <c r="I16" s="11">
        <f t="shared" si="1"/>
        <v>80000</v>
      </c>
      <c r="J16" s="11">
        <f t="shared" si="1"/>
        <v>151677</v>
      </c>
      <c r="K16" s="38">
        <f>K18+K19+K20+K21</f>
        <v>173690</v>
      </c>
      <c r="L16" s="11">
        <f t="shared" si="1"/>
        <v>176690</v>
      </c>
      <c r="M16" s="11">
        <f t="shared" si="1"/>
        <v>80000</v>
      </c>
      <c r="N16" s="76" t="s">
        <v>85</v>
      </c>
      <c r="O16" s="4"/>
      <c r="P16" s="4"/>
      <c r="Q16" s="4"/>
      <c r="R16" s="4"/>
      <c r="S16" s="4"/>
      <c r="T16" s="4"/>
      <c r="U16" s="5"/>
      <c r="V16" s="5"/>
      <c r="W16" s="5"/>
      <c r="X16" s="5"/>
      <c r="Y16" s="5"/>
      <c r="Z16" s="5"/>
      <c r="AA16" s="5"/>
      <c r="AB16" s="5"/>
      <c r="AC16" s="5"/>
    </row>
    <row r="17" spans="1:29">
      <c r="A17" s="82"/>
      <c r="B17" s="76"/>
      <c r="C17" s="76"/>
      <c r="D17" s="75"/>
      <c r="E17" s="76"/>
      <c r="F17" s="76"/>
      <c r="G17" s="1" t="s">
        <v>4</v>
      </c>
      <c r="H17" s="11"/>
      <c r="I17" s="11"/>
      <c r="J17" s="11"/>
      <c r="K17" s="38"/>
      <c r="L17" s="11"/>
      <c r="M17" s="11"/>
      <c r="N17" s="76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  <c r="Z17" s="5"/>
      <c r="AA17" s="5"/>
      <c r="AB17" s="5"/>
      <c r="AC17" s="5"/>
    </row>
    <row r="18" spans="1:29" ht="25.5">
      <c r="A18" s="82"/>
      <c r="B18" s="76"/>
      <c r="C18" s="76"/>
      <c r="D18" s="75"/>
      <c r="E18" s="76"/>
      <c r="F18" s="76"/>
      <c r="G18" s="1" t="s">
        <v>5</v>
      </c>
      <c r="H18" s="11">
        <f>SUM(I18:M18)</f>
        <v>0</v>
      </c>
      <c r="I18" s="11">
        <v>0</v>
      </c>
      <c r="J18" s="11">
        <v>0</v>
      </c>
      <c r="K18" s="38">
        <v>0</v>
      </c>
      <c r="L18" s="11">
        <v>0</v>
      </c>
      <c r="M18" s="11">
        <v>0</v>
      </c>
      <c r="N18" s="76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  <c r="Z18" s="5"/>
      <c r="AA18" s="5"/>
      <c r="AB18" s="5"/>
      <c r="AC18" s="5"/>
    </row>
    <row r="19" spans="1:29" s="6" customFormat="1" ht="25.5">
      <c r="A19" s="82"/>
      <c r="B19" s="76"/>
      <c r="C19" s="76"/>
      <c r="D19" s="75"/>
      <c r="E19" s="76"/>
      <c r="F19" s="76"/>
      <c r="G19" s="1" t="s">
        <v>6</v>
      </c>
      <c r="H19" s="11">
        <f>SUM(I19:M19)</f>
        <v>0</v>
      </c>
      <c r="I19" s="11">
        <v>0</v>
      </c>
      <c r="J19" s="11">
        <v>0</v>
      </c>
      <c r="K19" s="38">
        <v>0</v>
      </c>
      <c r="L19" s="11">
        <v>0</v>
      </c>
      <c r="M19" s="11">
        <v>0</v>
      </c>
      <c r="N19" s="76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  <c r="Z19" s="5"/>
      <c r="AA19" s="5"/>
      <c r="AB19" s="5"/>
      <c r="AC19" s="5"/>
    </row>
    <row r="20" spans="1:29" s="7" customFormat="1" ht="25.5">
      <c r="A20" s="82"/>
      <c r="B20" s="76"/>
      <c r="C20" s="76"/>
      <c r="D20" s="75"/>
      <c r="E20" s="76"/>
      <c r="F20" s="76"/>
      <c r="G20" s="1" t="s">
        <v>7</v>
      </c>
      <c r="H20" s="11">
        <f>SUM(I20:M20)</f>
        <v>662057</v>
      </c>
      <c r="I20" s="11">
        <v>80000</v>
      </c>
      <c r="J20" s="11">
        <v>151677</v>
      </c>
      <c r="K20" s="38">
        <v>173690</v>
      </c>
      <c r="L20" s="11">
        <v>176690</v>
      </c>
      <c r="M20" s="11">
        <v>80000</v>
      </c>
      <c r="N20" s="76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  <c r="Z20" s="5"/>
      <c r="AA20" s="5"/>
      <c r="AB20" s="5"/>
      <c r="AC20" s="5"/>
    </row>
    <row r="21" spans="1:29" ht="27.75" customHeight="1">
      <c r="A21" s="82"/>
      <c r="B21" s="76"/>
      <c r="C21" s="76"/>
      <c r="D21" s="75"/>
      <c r="E21" s="76"/>
      <c r="F21" s="76"/>
      <c r="G21" s="1" t="s">
        <v>8</v>
      </c>
      <c r="H21" s="11">
        <f>SUM(I21:M21)</f>
        <v>0</v>
      </c>
      <c r="I21" s="11">
        <v>0</v>
      </c>
      <c r="J21" s="11">
        <v>0</v>
      </c>
      <c r="K21" s="38">
        <v>0</v>
      </c>
      <c r="L21" s="11">
        <v>0</v>
      </c>
      <c r="M21" s="11">
        <v>0</v>
      </c>
      <c r="N21" s="76"/>
      <c r="O21" s="4"/>
      <c r="P21" s="4"/>
      <c r="Q21" s="4"/>
      <c r="R21" s="4"/>
      <c r="S21" s="4"/>
      <c r="T21" s="4"/>
      <c r="U21" s="5"/>
      <c r="V21" s="5"/>
      <c r="W21" s="5"/>
      <c r="X21" s="5"/>
      <c r="Y21" s="5"/>
      <c r="Z21" s="5"/>
      <c r="AA21" s="5"/>
      <c r="AB21" s="5"/>
      <c r="AC21" s="5"/>
    </row>
    <row r="22" spans="1:29" ht="12.75" customHeight="1">
      <c r="A22" s="82">
        <v>3</v>
      </c>
      <c r="B22" s="76" t="s">
        <v>16</v>
      </c>
      <c r="C22" s="76"/>
      <c r="D22" s="75" t="s">
        <v>14</v>
      </c>
      <c r="E22" s="76" t="s">
        <v>25</v>
      </c>
      <c r="F22" s="76" t="s">
        <v>1</v>
      </c>
      <c r="G22" s="1" t="s">
        <v>3</v>
      </c>
      <c r="H22" s="11">
        <f t="shared" ref="H22:M22" si="2">H24+H25+H26+H27</f>
        <v>2000</v>
      </c>
      <c r="I22" s="11">
        <f t="shared" si="2"/>
        <v>0</v>
      </c>
      <c r="J22" s="11">
        <f t="shared" si="2"/>
        <v>0</v>
      </c>
      <c r="K22" s="38">
        <f t="shared" si="2"/>
        <v>0</v>
      </c>
      <c r="L22" s="11">
        <f t="shared" si="2"/>
        <v>0</v>
      </c>
      <c r="M22" s="11">
        <f t="shared" si="2"/>
        <v>2000</v>
      </c>
      <c r="N22" s="76" t="s">
        <v>80</v>
      </c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  <c r="Z22" s="5"/>
      <c r="AA22" s="5"/>
      <c r="AB22" s="5"/>
      <c r="AC22" s="5"/>
    </row>
    <row r="23" spans="1:29" ht="19.5" customHeight="1">
      <c r="A23" s="82"/>
      <c r="B23" s="76"/>
      <c r="C23" s="76"/>
      <c r="D23" s="75"/>
      <c r="E23" s="76"/>
      <c r="F23" s="76"/>
      <c r="G23" s="1" t="s">
        <v>4</v>
      </c>
      <c r="H23" s="11"/>
      <c r="I23" s="11"/>
      <c r="J23" s="11"/>
      <c r="K23" s="38"/>
      <c r="L23" s="11"/>
      <c r="M23" s="11"/>
      <c r="N23" s="76"/>
      <c r="O23" s="4"/>
      <c r="P23" s="4"/>
      <c r="Q23" s="4"/>
      <c r="R23" s="4"/>
      <c r="S23" s="4"/>
      <c r="T23" s="4"/>
      <c r="U23" s="5"/>
      <c r="V23" s="5"/>
      <c r="W23" s="5"/>
      <c r="X23" s="5"/>
      <c r="Y23" s="5"/>
      <c r="Z23" s="5"/>
      <c r="AA23" s="5"/>
      <c r="AB23" s="5"/>
      <c r="AC23" s="5"/>
    </row>
    <row r="24" spans="1:29" ht="27" customHeight="1">
      <c r="A24" s="82"/>
      <c r="B24" s="76"/>
      <c r="C24" s="76"/>
      <c r="D24" s="75"/>
      <c r="E24" s="76"/>
      <c r="F24" s="76"/>
      <c r="G24" s="1" t="s">
        <v>5</v>
      </c>
      <c r="H24" s="11">
        <f>I24+J24+K24+M24</f>
        <v>0</v>
      </c>
      <c r="I24" s="11">
        <v>0</v>
      </c>
      <c r="J24" s="11">
        <v>0</v>
      </c>
      <c r="K24" s="38">
        <v>0</v>
      </c>
      <c r="L24" s="11">
        <v>0</v>
      </c>
      <c r="M24" s="11">
        <v>0</v>
      </c>
      <c r="N24" s="76"/>
      <c r="O24" s="4"/>
      <c r="P24" s="4"/>
      <c r="Q24" s="4"/>
      <c r="R24" s="4"/>
      <c r="S24" s="4"/>
      <c r="T24" s="4"/>
      <c r="U24" s="5"/>
      <c r="V24" s="5"/>
      <c r="W24" s="5"/>
      <c r="X24" s="5"/>
      <c r="Y24" s="5"/>
      <c r="Z24" s="5"/>
      <c r="AA24" s="5"/>
      <c r="AB24" s="5"/>
      <c r="AC24" s="5"/>
    </row>
    <row r="25" spans="1:29" s="6" customFormat="1" ht="25.5">
      <c r="A25" s="82"/>
      <c r="B25" s="76"/>
      <c r="C25" s="76"/>
      <c r="D25" s="75"/>
      <c r="E25" s="76"/>
      <c r="F25" s="76"/>
      <c r="G25" s="1" t="s">
        <v>6</v>
      </c>
      <c r="H25" s="11">
        <f>SUM(I25:M25)</f>
        <v>0</v>
      </c>
      <c r="I25" s="11">
        <v>0</v>
      </c>
      <c r="J25" s="11">
        <v>0</v>
      </c>
      <c r="K25" s="49">
        <v>0</v>
      </c>
      <c r="L25" s="11">
        <v>0</v>
      </c>
      <c r="M25" s="11">
        <v>0</v>
      </c>
      <c r="N25" s="76"/>
      <c r="O25" s="4"/>
      <c r="P25" s="4"/>
      <c r="Q25" s="4"/>
      <c r="R25" s="4"/>
      <c r="S25" s="4"/>
      <c r="T25" s="4"/>
      <c r="U25" s="5"/>
      <c r="V25" s="5"/>
      <c r="W25" s="5"/>
      <c r="X25" s="5"/>
      <c r="Y25" s="5"/>
      <c r="Z25" s="5"/>
      <c r="AA25" s="5"/>
      <c r="AB25" s="5"/>
      <c r="AC25" s="5"/>
    </row>
    <row r="26" spans="1:29" s="7" customFormat="1" ht="25.5">
      <c r="A26" s="82"/>
      <c r="B26" s="76"/>
      <c r="C26" s="76"/>
      <c r="D26" s="75"/>
      <c r="E26" s="76"/>
      <c r="F26" s="76"/>
      <c r="G26" s="1" t="s">
        <v>7</v>
      </c>
      <c r="H26" s="11">
        <f>SUM(I26:M26)</f>
        <v>2000</v>
      </c>
      <c r="I26" s="11">
        <v>0</v>
      </c>
      <c r="J26" s="11">
        <v>0</v>
      </c>
      <c r="K26" s="38">
        <v>0</v>
      </c>
      <c r="L26" s="11">
        <v>0</v>
      </c>
      <c r="M26" s="11">
        <v>2000</v>
      </c>
      <c r="N26" s="76"/>
      <c r="O26" s="4"/>
      <c r="P26" s="4"/>
      <c r="Q26" s="4"/>
      <c r="R26" s="4"/>
      <c r="S26" s="4"/>
      <c r="T26" s="4"/>
      <c r="U26" s="5"/>
      <c r="V26" s="5"/>
      <c r="W26" s="5"/>
      <c r="X26" s="5"/>
      <c r="Y26" s="5"/>
      <c r="Z26" s="5"/>
      <c r="AA26" s="5"/>
      <c r="AB26" s="5"/>
      <c r="AC26" s="5"/>
    </row>
    <row r="27" spans="1:29" ht="12.75" customHeight="1">
      <c r="A27" s="82"/>
      <c r="B27" s="76"/>
      <c r="C27" s="76"/>
      <c r="D27" s="75"/>
      <c r="E27" s="76"/>
      <c r="F27" s="76"/>
      <c r="G27" s="76" t="s">
        <v>8</v>
      </c>
      <c r="H27" s="93">
        <f>SUM(I27:M27)</f>
        <v>0</v>
      </c>
      <c r="I27" s="93">
        <v>0</v>
      </c>
      <c r="J27" s="93">
        <v>0</v>
      </c>
      <c r="K27" s="91">
        <v>0</v>
      </c>
      <c r="L27" s="93">
        <v>0</v>
      </c>
      <c r="M27" s="93">
        <v>0</v>
      </c>
      <c r="N27" s="76"/>
      <c r="O27" s="4"/>
      <c r="P27" s="4"/>
      <c r="Q27" s="4"/>
      <c r="R27" s="4"/>
      <c r="S27" s="4"/>
      <c r="T27" s="4"/>
      <c r="U27" s="5"/>
      <c r="V27" s="5"/>
      <c r="W27" s="5"/>
      <c r="X27" s="5"/>
      <c r="Y27" s="5"/>
      <c r="Z27" s="5"/>
      <c r="AA27" s="5"/>
      <c r="AB27" s="5"/>
      <c r="AC27" s="5"/>
    </row>
    <row r="28" spans="1:29" ht="25.5" customHeight="1">
      <c r="A28" s="82"/>
      <c r="B28" s="76"/>
      <c r="C28" s="76"/>
      <c r="D28" s="75"/>
      <c r="E28" s="76"/>
      <c r="F28" s="76"/>
      <c r="G28" s="76"/>
      <c r="H28" s="93"/>
      <c r="I28" s="93"/>
      <c r="J28" s="93"/>
      <c r="K28" s="91"/>
      <c r="L28" s="93"/>
      <c r="M28" s="93"/>
      <c r="N28" s="76"/>
      <c r="O28" s="4"/>
      <c r="P28" s="4"/>
      <c r="Q28" s="4"/>
      <c r="R28" s="4"/>
      <c r="S28" s="4"/>
      <c r="T28" s="4"/>
      <c r="U28" s="5"/>
      <c r="V28" s="5"/>
      <c r="W28" s="5"/>
      <c r="X28" s="5"/>
      <c r="Y28" s="5"/>
      <c r="Z28" s="5"/>
      <c r="AA28" s="5"/>
      <c r="AB28" s="5"/>
      <c r="AC28" s="5"/>
    </row>
    <row r="29" spans="1:29" ht="1.5" hidden="1" customHeight="1">
      <c r="A29" s="82">
        <v>5</v>
      </c>
      <c r="B29" s="76" t="s">
        <v>17</v>
      </c>
      <c r="C29" s="76"/>
      <c r="D29" s="75" t="s">
        <v>14</v>
      </c>
      <c r="E29" s="76" t="s">
        <v>39</v>
      </c>
      <c r="F29" s="76" t="s">
        <v>2</v>
      </c>
      <c r="G29" s="1" t="s">
        <v>3</v>
      </c>
      <c r="H29" s="18">
        <v>0</v>
      </c>
      <c r="I29" s="18">
        <f>SUM(I31:I35)</f>
        <v>0</v>
      </c>
      <c r="J29" s="18">
        <v>0</v>
      </c>
      <c r="K29" s="39">
        <f>SUM(K31:K35)</f>
        <v>0</v>
      </c>
      <c r="L29" s="18">
        <v>0</v>
      </c>
      <c r="M29" s="18">
        <v>0</v>
      </c>
      <c r="N29" s="87"/>
      <c r="O29" s="4"/>
      <c r="P29" s="4"/>
      <c r="Q29" s="4"/>
      <c r="R29" s="4"/>
      <c r="S29" s="4"/>
      <c r="T29" s="4"/>
      <c r="U29" s="5"/>
      <c r="V29" s="5"/>
      <c r="W29" s="5"/>
      <c r="X29" s="5"/>
      <c r="Y29" s="5"/>
      <c r="Z29" s="5"/>
      <c r="AA29" s="5"/>
      <c r="AB29" s="5"/>
      <c r="AC29" s="5"/>
    </row>
    <row r="30" spans="1:29" ht="14.25" hidden="1" customHeight="1">
      <c r="A30" s="82"/>
      <c r="B30" s="76"/>
      <c r="C30" s="76"/>
      <c r="D30" s="75"/>
      <c r="E30" s="76"/>
      <c r="F30" s="76"/>
      <c r="G30" s="1" t="s">
        <v>4</v>
      </c>
      <c r="H30" s="18"/>
      <c r="I30" s="18"/>
      <c r="J30" s="18"/>
      <c r="K30" s="39"/>
      <c r="L30" s="18"/>
      <c r="M30" s="18"/>
      <c r="N30" s="88"/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  <c r="Z30" s="5"/>
      <c r="AA30" s="5"/>
      <c r="AB30" s="5"/>
      <c r="AC30" s="5"/>
    </row>
    <row r="31" spans="1:29" ht="25.5" hidden="1">
      <c r="A31" s="82"/>
      <c r="B31" s="76"/>
      <c r="C31" s="76"/>
      <c r="D31" s="75"/>
      <c r="E31" s="76"/>
      <c r="F31" s="76"/>
      <c r="G31" s="1" t="s">
        <v>5</v>
      </c>
      <c r="H31" s="18">
        <v>0</v>
      </c>
      <c r="I31" s="18">
        <v>0</v>
      </c>
      <c r="J31" s="18">
        <v>0</v>
      </c>
      <c r="K31" s="39">
        <v>0</v>
      </c>
      <c r="L31" s="18">
        <v>0</v>
      </c>
      <c r="M31" s="18">
        <v>0</v>
      </c>
      <c r="N31" s="88"/>
      <c r="O31" s="4"/>
      <c r="P31" s="4"/>
      <c r="Q31" s="4"/>
      <c r="R31" s="4"/>
      <c r="S31" s="4"/>
      <c r="T31" s="4"/>
      <c r="U31" s="5"/>
      <c r="V31" s="5"/>
      <c r="W31" s="5"/>
      <c r="X31" s="5"/>
      <c r="Y31" s="5"/>
      <c r="Z31" s="5"/>
      <c r="AA31" s="5"/>
      <c r="AB31" s="5"/>
      <c r="AC31" s="5"/>
    </row>
    <row r="32" spans="1:29" s="6" customFormat="1" ht="25.5" hidden="1">
      <c r="A32" s="82"/>
      <c r="B32" s="76"/>
      <c r="C32" s="76"/>
      <c r="D32" s="75"/>
      <c r="E32" s="76"/>
      <c r="F32" s="76"/>
      <c r="G32" s="1" t="s">
        <v>6</v>
      </c>
      <c r="H32" s="18">
        <v>0</v>
      </c>
      <c r="I32" s="18">
        <v>0</v>
      </c>
      <c r="J32" s="18">
        <v>0</v>
      </c>
      <c r="K32" s="39">
        <v>0</v>
      </c>
      <c r="L32" s="18">
        <v>0</v>
      </c>
      <c r="M32" s="18">
        <v>0</v>
      </c>
      <c r="N32" s="88"/>
      <c r="O32" s="4"/>
      <c r="P32" s="4"/>
      <c r="Q32" s="4"/>
      <c r="R32" s="4"/>
      <c r="S32" s="4"/>
      <c r="T32" s="4"/>
      <c r="U32" s="5"/>
      <c r="V32" s="5"/>
      <c r="W32" s="5"/>
      <c r="X32" s="5"/>
      <c r="Y32" s="5"/>
      <c r="Z32" s="5"/>
      <c r="AA32" s="5"/>
      <c r="AB32" s="5"/>
      <c r="AC32" s="5"/>
    </row>
    <row r="33" spans="1:29" s="7" customFormat="1" ht="25.5" hidden="1">
      <c r="A33" s="82"/>
      <c r="B33" s="76"/>
      <c r="C33" s="76"/>
      <c r="D33" s="75"/>
      <c r="E33" s="76"/>
      <c r="F33" s="76"/>
      <c r="G33" s="1" t="s">
        <v>7</v>
      </c>
      <c r="H33" s="18">
        <v>0</v>
      </c>
      <c r="I33" s="18">
        <v>0</v>
      </c>
      <c r="J33" s="18">
        <v>0</v>
      </c>
      <c r="K33" s="39">
        <v>0</v>
      </c>
      <c r="L33" s="18">
        <v>0</v>
      </c>
      <c r="M33" s="18">
        <v>0</v>
      </c>
      <c r="N33" s="88"/>
      <c r="O33" s="4"/>
      <c r="P33" s="4"/>
      <c r="Q33" s="4"/>
      <c r="R33" s="4"/>
      <c r="S33" s="4"/>
      <c r="T33" s="4"/>
      <c r="U33" s="5"/>
      <c r="V33" s="5"/>
      <c r="W33" s="5"/>
      <c r="X33" s="5"/>
      <c r="Y33" s="5"/>
      <c r="Z33" s="5"/>
      <c r="AA33" s="5"/>
      <c r="AB33" s="5"/>
      <c r="AC33" s="5"/>
    </row>
    <row r="34" spans="1:29" hidden="1">
      <c r="A34" s="82"/>
      <c r="B34" s="76"/>
      <c r="C34" s="76"/>
      <c r="D34" s="75"/>
      <c r="E34" s="76"/>
      <c r="F34" s="76"/>
      <c r="G34" s="76" t="s">
        <v>8</v>
      </c>
      <c r="H34" s="99">
        <v>0</v>
      </c>
      <c r="I34" s="99">
        <v>0</v>
      </c>
      <c r="J34" s="99">
        <v>0</v>
      </c>
      <c r="K34" s="100">
        <v>0</v>
      </c>
      <c r="L34" s="99">
        <v>0</v>
      </c>
      <c r="M34" s="99">
        <v>0</v>
      </c>
      <c r="N34" s="88"/>
      <c r="O34" s="4"/>
      <c r="P34" s="4"/>
      <c r="Q34" s="4"/>
      <c r="R34" s="4"/>
      <c r="S34" s="4"/>
      <c r="T34" s="4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hidden="1" customHeight="1">
      <c r="A35" s="82"/>
      <c r="B35" s="76"/>
      <c r="C35" s="76"/>
      <c r="D35" s="75"/>
      <c r="E35" s="76"/>
      <c r="F35" s="76"/>
      <c r="G35" s="76"/>
      <c r="H35" s="99"/>
      <c r="I35" s="99"/>
      <c r="J35" s="99"/>
      <c r="K35" s="100"/>
      <c r="L35" s="99"/>
      <c r="M35" s="99"/>
      <c r="N35" s="88"/>
      <c r="O35" s="4"/>
      <c r="P35" s="4"/>
      <c r="Q35" s="4"/>
      <c r="R35" s="4"/>
      <c r="S35" s="4"/>
      <c r="T35" s="4"/>
      <c r="U35" s="5"/>
      <c r="V35" s="5"/>
      <c r="W35" s="5"/>
      <c r="X35" s="5"/>
      <c r="Y35" s="5"/>
      <c r="Z35" s="5"/>
      <c r="AA35" s="5"/>
      <c r="AB35" s="5"/>
      <c r="AC35" s="5"/>
    </row>
    <row r="36" spans="1:29" ht="24" customHeight="1">
      <c r="A36" s="98" t="s">
        <v>44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4"/>
      <c r="P36" s="4"/>
      <c r="Q36" s="4"/>
      <c r="R36" s="4"/>
      <c r="S36" s="4"/>
      <c r="T36" s="4"/>
      <c r="U36" s="5"/>
      <c r="V36" s="5"/>
      <c r="W36" s="5"/>
      <c r="X36" s="5"/>
      <c r="Y36" s="5"/>
      <c r="Z36" s="5"/>
      <c r="AA36" s="5"/>
      <c r="AB36" s="5"/>
      <c r="AC36" s="5"/>
    </row>
    <row r="37" spans="1:29" ht="20.25" hidden="1" customHeight="1">
      <c r="A37" s="83">
        <v>4</v>
      </c>
      <c r="B37" s="76" t="s">
        <v>45</v>
      </c>
      <c r="C37" s="76"/>
      <c r="D37" s="75" t="s">
        <v>14</v>
      </c>
      <c r="E37" s="76" t="s">
        <v>53</v>
      </c>
      <c r="F37" s="76" t="s">
        <v>2</v>
      </c>
      <c r="G37" s="18" t="s">
        <v>3</v>
      </c>
      <c r="H37" s="11">
        <f>SUM(H41:H44)</f>
        <v>108000</v>
      </c>
      <c r="I37" s="11">
        <f>I41+I42+I43+I44</f>
        <v>20000</v>
      </c>
      <c r="J37" s="11">
        <f>J41+J42+J43+J44</f>
        <v>20000</v>
      </c>
      <c r="K37" s="38">
        <f>K41+K42+K43+K44</f>
        <v>20000</v>
      </c>
      <c r="L37" s="11">
        <f>L41+L42+L43+L44</f>
        <v>20000</v>
      </c>
      <c r="M37" s="11">
        <f>M41+M42+M43+M44</f>
        <v>28000</v>
      </c>
      <c r="N37" s="76" t="s">
        <v>69</v>
      </c>
      <c r="O37" s="47"/>
      <c r="P37" s="4"/>
      <c r="Q37" s="4"/>
      <c r="R37" s="4"/>
      <c r="S37" s="4"/>
      <c r="T37" s="4"/>
      <c r="U37" s="5"/>
      <c r="V37" s="5"/>
      <c r="W37" s="5"/>
      <c r="X37" s="5"/>
      <c r="Y37" s="5"/>
      <c r="Z37" s="5"/>
      <c r="AA37" s="5"/>
      <c r="AB37" s="5"/>
      <c r="AC37" s="5"/>
    </row>
    <row r="38" spans="1:29" ht="101.25" customHeight="1">
      <c r="A38" s="84"/>
      <c r="B38" s="76"/>
      <c r="C38" s="76"/>
      <c r="D38" s="75"/>
      <c r="E38" s="76"/>
      <c r="F38" s="76"/>
      <c r="G38" s="76" t="s">
        <v>4</v>
      </c>
      <c r="H38" s="93"/>
      <c r="I38" s="93"/>
      <c r="J38" s="93"/>
      <c r="K38" s="91"/>
      <c r="L38" s="93"/>
      <c r="M38" s="93"/>
      <c r="N38" s="76"/>
      <c r="O38" s="4"/>
      <c r="P38" s="4"/>
      <c r="Q38" s="4"/>
      <c r="R38" s="4"/>
      <c r="S38" s="4"/>
      <c r="T38" s="4"/>
      <c r="U38" s="5"/>
      <c r="V38" s="5"/>
      <c r="W38" s="5"/>
      <c r="X38" s="5"/>
      <c r="Y38" s="5"/>
      <c r="Z38" s="5"/>
      <c r="AA38" s="5"/>
      <c r="AB38" s="5"/>
      <c r="AC38" s="5"/>
    </row>
    <row r="39" spans="1:29" ht="23.25" customHeight="1">
      <c r="A39" s="84"/>
      <c r="B39" s="76"/>
      <c r="C39" s="76"/>
      <c r="D39" s="75"/>
      <c r="E39" s="76"/>
      <c r="F39" s="76"/>
      <c r="G39" s="76"/>
      <c r="H39" s="93"/>
      <c r="I39" s="93"/>
      <c r="J39" s="93"/>
      <c r="K39" s="91"/>
      <c r="L39" s="93"/>
      <c r="M39" s="93"/>
      <c r="N39" s="76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  <c r="Z39" s="5"/>
      <c r="AA39" s="5"/>
      <c r="AB39" s="5"/>
      <c r="AC39" s="5"/>
    </row>
    <row r="40" spans="1:29" ht="27" customHeight="1">
      <c r="A40" s="84"/>
      <c r="B40" s="76"/>
      <c r="C40" s="76"/>
      <c r="D40" s="75"/>
      <c r="E40" s="76"/>
      <c r="F40" s="76"/>
      <c r="G40" s="76"/>
      <c r="H40" s="93"/>
      <c r="I40" s="93"/>
      <c r="J40" s="93"/>
      <c r="K40" s="91"/>
      <c r="L40" s="93"/>
      <c r="M40" s="93"/>
      <c r="N40" s="76"/>
      <c r="O40" s="4"/>
      <c r="P40" s="4"/>
      <c r="Q40" s="4"/>
      <c r="R40" s="4"/>
      <c r="S40" s="4"/>
      <c r="T40" s="4"/>
      <c r="U40" s="5"/>
      <c r="V40" s="5"/>
      <c r="W40" s="5"/>
      <c r="X40" s="5"/>
      <c r="Y40" s="5"/>
      <c r="Z40" s="5"/>
      <c r="AA40" s="5"/>
      <c r="AB40" s="5"/>
      <c r="AC40" s="5"/>
    </row>
    <row r="41" spans="1:29" ht="25.5">
      <c r="A41" s="84"/>
      <c r="B41" s="76"/>
      <c r="C41" s="76"/>
      <c r="D41" s="75"/>
      <c r="E41" s="76"/>
      <c r="F41" s="76"/>
      <c r="G41" s="1" t="s">
        <v>5</v>
      </c>
      <c r="H41" s="11">
        <f>I41+J41+K41+L41+M41</f>
        <v>0</v>
      </c>
      <c r="I41" s="11">
        <v>0</v>
      </c>
      <c r="J41" s="11">
        <v>0</v>
      </c>
      <c r="K41" s="38">
        <v>0</v>
      </c>
      <c r="L41" s="11">
        <v>0</v>
      </c>
      <c r="M41" s="11">
        <v>0</v>
      </c>
      <c r="N41" s="76"/>
      <c r="O41" s="4"/>
      <c r="P41" s="4"/>
      <c r="Q41" s="4"/>
      <c r="R41" s="4"/>
      <c r="S41" s="4"/>
      <c r="T41" s="4"/>
      <c r="U41" s="5"/>
      <c r="V41" s="5"/>
      <c r="W41" s="5"/>
      <c r="X41" s="5"/>
      <c r="Y41" s="5"/>
      <c r="Z41" s="5"/>
      <c r="AA41" s="5"/>
      <c r="AB41" s="5"/>
      <c r="AC41" s="5"/>
    </row>
    <row r="42" spans="1:29" s="6" customFormat="1" ht="26.25" customHeight="1">
      <c r="A42" s="84"/>
      <c r="B42" s="76"/>
      <c r="C42" s="76"/>
      <c r="D42" s="75"/>
      <c r="E42" s="76"/>
      <c r="F42" s="76"/>
      <c r="G42" s="1" t="s">
        <v>6</v>
      </c>
      <c r="H42" s="11">
        <f>SUM(I42:M42)</f>
        <v>0</v>
      </c>
      <c r="I42" s="11">
        <v>0</v>
      </c>
      <c r="J42" s="11">
        <v>0</v>
      </c>
      <c r="K42" s="38">
        <v>0</v>
      </c>
      <c r="L42" s="11">
        <v>0</v>
      </c>
      <c r="M42" s="11">
        <v>0</v>
      </c>
      <c r="N42" s="76"/>
      <c r="O42" s="4"/>
      <c r="P42" s="4"/>
      <c r="Q42" s="4"/>
      <c r="R42" s="4"/>
      <c r="S42" s="4"/>
      <c r="T42" s="4"/>
      <c r="U42" s="5"/>
      <c r="V42" s="5"/>
      <c r="W42" s="5"/>
      <c r="X42" s="5"/>
      <c r="Y42" s="5"/>
      <c r="Z42" s="5"/>
      <c r="AA42" s="5"/>
      <c r="AB42" s="5"/>
      <c r="AC42" s="5"/>
    </row>
    <row r="43" spans="1:29" s="7" customFormat="1" ht="25.5">
      <c r="A43" s="84"/>
      <c r="B43" s="76"/>
      <c r="C43" s="76"/>
      <c r="D43" s="75"/>
      <c r="E43" s="76"/>
      <c r="F43" s="76"/>
      <c r="G43" s="1" t="s">
        <v>7</v>
      </c>
      <c r="H43" s="11">
        <f>SUM(I43:M43)</f>
        <v>108000</v>
      </c>
      <c r="I43" s="11">
        <v>20000</v>
      </c>
      <c r="J43" s="11">
        <v>20000</v>
      </c>
      <c r="K43" s="38">
        <v>20000</v>
      </c>
      <c r="L43" s="11">
        <v>20000</v>
      </c>
      <c r="M43" s="11">
        <v>28000</v>
      </c>
      <c r="N43" s="76"/>
      <c r="O43" s="4"/>
      <c r="P43" s="4"/>
      <c r="Q43" s="4"/>
      <c r="R43" s="4"/>
      <c r="S43" s="4"/>
      <c r="T43" s="4"/>
      <c r="U43" s="5"/>
      <c r="V43" s="5"/>
      <c r="W43" s="5"/>
      <c r="X43" s="5"/>
      <c r="Y43" s="5"/>
      <c r="Z43" s="5"/>
      <c r="AA43" s="5"/>
      <c r="AB43" s="5"/>
      <c r="AC43" s="5"/>
    </row>
    <row r="44" spans="1:29" ht="27.75" customHeight="1">
      <c r="A44" s="85"/>
      <c r="B44" s="76"/>
      <c r="C44" s="76"/>
      <c r="D44" s="75"/>
      <c r="E44" s="76"/>
      <c r="F44" s="76"/>
      <c r="G44" s="1" t="s">
        <v>8</v>
      </c>
      <c r="H44" s="11">
        <f>SUM(I44:M44)</f>
        <v>0</v>
      </c>
      <c r="I44" s="11">
        <v>0</v>
      </c>
      <c r="J44" s="11">
        <v>0</v>
      </c>
      <c r="K44" s="38">
        <v>0</v>
      </c>
      <c r="L44" s="11">
        <v>0</v>
      </c>
      <c r="M44" s="11">
        <v>0</v>
      </c>
      <c r="N44" s="76"/>
      <c r="O44" s="4"/>
      <c r="P44" s="4"/>
      <c r="Q44" s="4"/>
      <c r="R44" s="4"/>
      <c r="S44" s="4"/>
      <c r="T44" s="4"/>
      <c r="U44" s="5"/>
      <c r="V44" s="5"/>
      <c r="W44" s="5"/>
      <c r="X44" s="5"/>
      <c r="Y44" s="5"/>
      <c r="Z44" s="5"/>
      <c r="AA44" s="5"/>
      <c r="AB44" s="5"/>
      <c r="AC44" s="5"/>
    </row>
    <row r="45" spans="1:29" ht="28.5" customHeight="1">
      <c r="A45" s="81" t="s">
        <v>46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4"/>
      <c r="P45" s="4"/>
      <c r="Q45" s="4"/>
      <c r="R45" s="4"/>
      <c r="S45" s="4"/>
      <c r="T45" s="4"/>
      <c r="U45" s="5"/>
      <c r="V45" s="5"/>
      <c r="W45" s="5"/>
      <c r="X45" s="5"/>
      <c r="Y45" s="5"/>
      <c r="Z45" s="5"/>
      <c r="AA45" s="5"/>
      <c r="AB45" s="5"/>
      <c r="AC45" s="5"/>
    </row>
    <row r="46" spans="1:29" ht="15" customHeight="1">
      <c r="A46" s="83">
        <v>5</v>
      </c>
      <c r="B46" s="70" t="s">
        <v>79</v>
      </c>
      <c r="C46" s="70"/>
      <c r="D46" s="86" t="s">
        <v>14</v>
      </c>
      <c r="E46" s="76" t="s">
        <v>24</v>
      </c>
      <c r="F46" s="70" t="s">
        <v>2</v>
      </c>
      <c r="G46" s="19" t="s">
        <v>15</v>
      </c>
      <c r="H46" s="11">
        <f t="shared" ref="H46:M46" si="3">H48+H49+H50+H51</f>
        <v>8120</v>
      </c>
      <c r="I46" s="33">
        <f t="shared" si="3"/>
        <v>0</v>
      </c>
      <c r="J46" s="20">
        <f t="shared" si="3"/>
        <v>7170</v>
      </c>
      <c r="K46" s="40">
        <f t="shared" si="3"/>
        <v>0</v>
      </c>
      <c r="L46" s="20">
        <f t="shared" si="3"/>
        <v>0</v>
      </c>
      <c r="M46" s="20">
        <f t="shared" si="3"/>
        <v>950</v>
      </c>
      <c r="N46" s="68" t="s">
        <v>52</v>
      </c>
      <c r="O46" s="4"/>
      <c r="P46" s="4"/>
      <c r="Q46" s="4"/>
      <c r="R46" s="4"/>
      <c r="S46" s="4"/>
      <c r="T46" s="4"/>
      <c r="U46" s="5"/>
      <c r="V46" s="5"/>
      <c r="W46" s="5"/>
      <c r="X46" s="5"/>
      <c r="Y46" s="5"/>
      <c r="Z46" s="5"/>
      <c r="AA46" s="5"/>
      <c r="AB46" s="5"/>
      <c r="AC46" s="5"/>
    </row>
    <row r="47" spans="1:29" ht="23.25" customHeight="1">
      <c r="A47" s="84"/>
      <c r="B47" s="70"/>
      <c r="C47" s="70"/>
      <c r="D47" s="86"/>
      <c r="E47" s="76"/>
      <c r="F47" s="70"/>
      <c r="G47" s="1" t="s">
        <v>4</v>
      </c>
      <c r="H47" s="11"/>
      <c r="I47" s="21"/>
      <c r="J47" s="21"/>
      <c r="K47" s="41"/>
      <c r="L47" s="21"/>
      <c r="M47" s="21"/>
      <c r="N47" s="69"/>
      <c r="AA47" s="5"/>
      <c r="AB47" s="5"/>
      <c r="AC47" s="5"/>
    </row>
    <row r="48" spans="1:29" ht="24.75" customHeight="1">
      <c r="A48" s="84"/>
      <c r="B48" s="70"/>
      <c r="C48" s="70"/>
      <c r="D48" s="86"/>
      <c r="E48" s="76"/>
      <c r="F48" s="70"/>
      <c r="G48" s="1" t="s">
        <v>5</v>
      </c>
      <c r="H48" s="11">
        <f>I48+J48+K48+L48+M48</f>
        <v>0</v>
      </c>
      <c r="I48" s="21">
        <v>0</v>
      </c>
      <c r="J48" s="21">
        <v>0</v>
      </c>
      <c r="K48" s="41">
        <v>0</v>
      </c>
      <c r="L48" s="21">
        <v>0</v>
      </c>
      <c r="M48" s="21">
        <v>0</v>
      </c>
      <c r="N48" s="69"/>
      <c r="AA48" s="5"/>
      <c r="AB48" s="5"/>
      <c r="AC48" s="5"/>
    </row>
    <row r="49" spans="1:29" s="6" customFormat="1" ht="24.75" customHeight="1">
      <c r="A49" s="84"/>
      <c r="B49" s="70"/>
      <c r="C49" s="70"/>
      <c r="D49" s="86"/>
      <c r="E49" s="76"/>
      <c r="F49" s="70"/>
      <c r="G49" s="1" t="s">
        <v>6</v>
      </c>
      <c r="H49" s="11">
        <f>I49+J49+K49+L49+M49</f>
        <v>0</v>
      </c>
      <c r="I49" s="21">
        <v>0</v>
      </c>
      <c r="J49" s="21">
        <v>0</v>
      </c>
      <c r="K49" s="41">
        <v>0</v>
      </c>
      <c r="L49" s="21">
        <v>0</v>
      </c>
      <c r="M49" s="21">
        <v>0</v>
      </c>
      <c r="N49" s="69"/>
      <c r="AA49" s="5"/>
      <c r="AB49" s="5"/>
      <c r="AC49" s="5"/>
    </row>
    <row r="50" spans="1:29" s="7" customFormat="1" ht="24" customHeight="1">
      <c r="A50" s="84"/>
      <c r="B50" s="70"/>
      <c r="C50" s="70"/>
      <c r="D50" s="86"/>
      <c r="E50" s="76"/>
      <c r="F50" s="70"/>
      <c r="G50" s="1" t="s">
        <v>7</v>
      </c>
      <c r="H50" s="11">
        <f>I50+J50+K50+L50+M50</f>
        <v>8120</v>
      </c>
      <c r="I50" s="11">
        <v>0</v>
      </c>
      <c r="J50" s="11">
        <v>7170</v>
      </c>
      <c r="K50" s="48">
        <v>0</v>
      </c>
      <c r="L50" s="11">
        <v>0</v>
      </c>
      <c r="M50" s="11">
        <v>950</v>
      </c>
      <c r="N50" s="69"/>
      <c r="AA50" s="5"/>
      <c r="AB50" s="5"/>
      <c r="AC50" s="5"/>
    </row>
    <row r="51" spans="1:29" ht="26.25" customHeight="1">
      <c r="A51" s="85"/>
      <c r="B51" s="70"/>
      <c r="C51" s="70"/>
      <c r="D51" s="86"/>
      <c r="E51" s="76"/>
      <c r="F51" s="70"/>
      <c r="G51" s="1" t="s">
        <v>8</v>
      </c>
      <c r="H51" s="11">
        <f>I51+J51+K51+L51+M51</f>
        <v>0</v>
      </c>
      <c r="I51" s="11">
        <v>0</v>
      </c>
      <c r="J51" s="11">
        <v>0</v>
      </c>
      <c r="K51" s="38">
        <v>0</v>
      </c>
      <c r="L51" s="11">
        <v>0</v>
      </c>
      <c r="M51" s="11">
        <v>0</v>
      </c>
      <c r="N51" s="69"/>
      <c r="AA51" s="5"/>
      <c r="AB51" s="5"/>
      <c r="AC51" s="5"/>
    </row>
    <row r="52" spans="1:29" ht="27.75" customHeight="1">
      <c r="A52" s="78" t="s">
        <v>47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  <c r="AA52" s="5"/>
      <c r="AB52" s="5"/>
      <c r="AC52" s="5"/>
    </row>
    <row r="53" spans="1:29" ht="12.75" customHeight="1">
      <c r="A53" s="82">
        <v>6</v>
      </c>
      <c r="B53" s="76" t="s">
        <v>48</v>
      </c>
      <c r="C53" s="76"/>
      <c r="D53" s="75" t="s">
        <v>14</v>
      </c>
      <c r="E53" s="76" t="s">
        <v>23</v>
      </c>
      <c r="F53" s="76" t="s">
        <v>1</v>
      </c>
      <c r="G53" s="1" t="s">
        <v>3</v>
      </c>
      <c r="H53" s="11">
        <f>SUM(H54:H58)</f>
        <v>151753</v>
      </c>
      <c r="I53" s="11">
        <f>I55+I56+I57+I58</f>
        <v>0</v>
      </c>
      <c r="J53" s="11">
        <f>J55+J56+J57+J58</f>
        <v>28753</v>
      </c>
      <c r="K53" s="38">
        <f>K55+K56+K57+K58</f>
        <v>47000</v>
      </c>
      <c r="L53" s="11">
        <f>L55+L56+L57+L58</f>
        <v>47000</v>
      </c>
      <c r="M53" s="11">
        <f>M55+M56+M57+M58</f>
        <v>29000</v>
      </c>
      <c r="N53" s="72" t="s">
        <v>84</v>
      </c>
      <c r="AA53" s="5"/>
      <c r="AB53" s="5"/>
      <c r="AC53" s="5"/>
    </row>
    <row r="54" spans="1:29">
      <c r="A54" s="82"/>
      <c r="B54" s="76"/>
      <c r="C54" s="76"/>
      <c r="D54" s="75"/>
      <c r="E54" s="76"/>
      <c r="F54" s="76"/>
      <c r="G54" s="1" t="s">
        <v>4</v>
      </c>
      <c r="H54" s="11"/>
      <c r="I54" s="11"/>
      <c r="J54" s="11"/>
      <c r="K54" s="38"/>
      <c r="L54" s="11"/>
      <c r="M54" s="11"/>
      <c r="N54" s="73"/>
      <c r="AA54" s="5"/>
      <c r="AB54" s="5"/>
      <c r="AC54" s="5"/>
    </row>
    <row r="55" spans="1:29" s="6" customFormat="1" ht="25.5">
      <c r="A55" s="82"/>
      <c r="B55" s="76"/>
      <c r="C55" s="76"/>
      <c r="D55" s="75"/>
      <c r="E55" s="76"/>
      <c r="F55" s="76"/>
      <c r="G55" s="1" t="s">
        <v>5</v>
      </c>
      <c r="H55" s="11">
        <f>I55+J55+K55+L55+M55</f>
        <v>0</v>
      </c>
      <c r="I55" s="11">
        <v>0</v>
      </c>
      <c r="J55" s="11">
        <v>0</v>
      </c>
      <c r="K55" s="38">
        <v>0</v>
      </c>
      <c r="L55" s="11">
        <v>0</v>
      </c>
      <c r="M55" s="11">
        <v>0</v>
      </c>
      <c r="N55" s="73"/>
      <c r="AA55" s="5"/>
      <c r="AB55" s="5"/>
      <c r="AC55" s="5"/>
    </row>
    <row r="56" spans="1:29" s="7" customFormat="1" ht="25.5">
      <c r="A56" s="82"/>
      <c r="B56" s="76"/>
      <c r="C56" s="76"/>
      <c r="D56" s="75"/>
      <c r="E56" s="76"/>
      <c r="F56" s="76"/>
      <c r="G56" s="1" t="s">
        <v>6</v>
      </c>
      <c r="H56" s="11">
        <f>I56+J56+K56+L56+M56</f>
        <v>0</v>
      </c>
      <c r="I56" s="11">
        <v>0</v>
      </c>
      <c r="J56" s="11">
        <v>0</v>
      </c>
      <c r="K56" s="38">
        <v>0</v>
      </c>
      <c r="L56" s="11">
        <v>0</v>
      </c>
      <c r="M56" s="11">
        <v>0</v>
      </c>
      <c r="N56" s="73"/>
      <c r="AA56" s="5"/>
      <c r="AB56" s="5"/>
      <c r="AC56" s="5"/>
    </row>
    <row r="57" spans="1:29" ht="25.5">
      <c r="A57" s="82"/>
      <c r="B57" s="76"/>
      <c r="C57" s="76"/>
      <c r="D57" s="75"/>
      <c r="E57" s="76"/>
      <c r="F57" s="76"/>
      <c r="G57" s="1" t="s">
        <v>7</v>
      </c>
      <c r="H57" s="11">
        <f>SUM(I57:M57)</f>
        <v>151753</v>
      </c>
      <c r="I57" s="11">
        <v>0</v>
      </c>
      <c r="J57" s="11">
        <v>28753</v>
      </c>
      <c r="K57" s="38">
        <v>47000</v>
      </c>
      <c r="L57" s="11">
        <v>47000</v>
      </c>
      <c r="M57" s="11">
        <v>29000</v>
      </c>
      <c r="N57" s="73"/>
      <c r="AA57" s="5"/>
      <c r="AB57" s="5"/>
      <c r="AC57" s="5"/>
    </row>
    <row r="58" spans="1:29" ht="27" customHeight="1">
      <c r="A58" s="82"/>
      <c r="B58" s="76"/>
      <c r="C58" s="76"/>
      <c r="D58" s="75"/>
      <c r="E58" s="76"/>
      <c r="F58" s="76"/>
      <c r="G58" s="1" t="s">
        <v>8</v>
      </c>
      <c r="H58" s="11">
        <f>SUM(I58:M58)</f>
        <v>0</v>
      </c>
      <c r="I58" s="11">
        <v>0</v>
      </c>
      <c r="J58" s="11">
        <v>0</v>
      </c>
      <c r="K58" s="38">
        <v>0</v>
      </c>
      <c r="L58" s="11">
        <v>0</v>
      </c>
      <c r="M58" s="11">
        <v>0</v>
      </c>
      <c r="N58" s="74"/>
      <c r="AA58" s="5"/>
      <c r="AB58" s="5"/>
      <c r="AC58" s="5"/>
    </row>
    <row r="59" spans="1:29">
      <c r="A59" s="82">
        <v>7</v>
      </c>
      <c r="B59" s="87" t="s">
        <v>50</v>
      </c>
      <c r="C59" s="88"/>
      <c r="D59" s="75" t="s">
        <v>14</v>
      </c>
      <c r="E59" s="76" t="s">
        <v>49</v>
      </c>
      <c r="F59" s="76" t="s">
        <v>1</v>
      </c>
      <c r="G59" s="1" t="s">
        <v>3</v>
      </c>
      <c r="H59" s="11">
        <f t="shared" ref="H59:M59" si="4">H61+H62+H63+H64</f>
        <v>10000</v>
      </c>
      <c r="I59" s="11">
        <f t="shared" si="4"/>
        <v>0</v>
      </c>
      <c r="J59" s="11">
        <f t="shared" si="4"/>
        <v>0</v>
      </c>
      <c r="K59" s="38">
        <f t="shared" si="4"/>
        <v>0</v>
      </c>
      <c r="L59" s="11">
        <f t="shared" si="4"/>
        <v>0</v>
      </c>
      <c r="M59" s="11">
        <f t="shared" si="4"/>
        <v>10000</v>
      </c>
      <c r="N59" s="76" t="s">
        <v>83</v>
      </c>
      <c r="AA59" s="5"/>
      <c r="AB59" s="5"/>
      <c r="AC59" s="5"/>
    </row>
    <row r="60" spans="1:29">
      <c r="A60" s="82"/>
      <c r="B60" s="88"/>
      <c r="C60" s="88"/>
      <c r="D60" s="75"/>
      <c r="E60" s="76"/>
      <c r="F60" s="76"/>
      <c r="G60" s="1" t="s">
        <v>4</v>
      </c>
      <c r="H60" s="11"/>
      <c r="I60" s="11"/>
      <c r="J60" s="11"/>
      <c r="K60" s="38"/>
      <c r="L60" s="11"/>
      <c r="M60" s="11"/>
      <c r="N60" s="76"/>
      <c r="AA60" s="5"/>
      <c r="AB60" s="5"/>
      <c r="AC60" s="5"/>
    </row>
    <row r="61" spans="1:29" s="6" customFormat="1" ht="25.5">
      <c r="A61" s="82"/>
      <c r="B61" s="88"/>
      <c r="C61" s="88"/>
      <c r="D61" s="75"/>
      <c r="E61" s="76"/>
      <c r="F61" s="76"/>
      <c r="G61" s="1" t="s">
        <v>5</v>
      </c>
      <c r="H61" s="11">
        <f>I61+J61+K61+L61+M61</f>
        <v>0</v>
      </c>
      <c r="I61" s="11">
        <v>0</v>
      </c>
      <c r="J61" s="11">
        <v>0</v>
      </c>
      <c r="K61" s="38">
        <v>0</v>
      </c>
      <c r="L61" s="11">
        <v>0</v>
      </c>
      <c r="M61" s="11">
        <v>0</v>
      </c>
      <c r="N61" s="76"/>
      <c r="AA61" s="5"/>
      <c r="AB61" s="5"/>
      <c r="AC61" s="5"/>
    </row>
    <row r="62" spans="1:29" s="7" customFormat="1" ht="25.5">
      <c r="A62" s="82"/>
      <c r="B62" s="88"/>
      <c r="C62" s="88"/>
      <c r="D62" s="75"/>
      <c r="E62" s="76"/>
      <c r="F62" s="76"/>
      <c r="G62" s="1" t="s">
        <v>6</v>
      </c>
      <c r="H62" s="11">
        <f>SUM(I62:M62)</f>
        <v>0</v>
      </c>
      <c r="I62" s="11">
        <v>0</v>
      </c>
      <c r="J62" s="11">
        <v>0</v>
      </c>
      <c r="K62" s="38">
        <v>0</v>
      </c>
      <c r="L62" s="11">
        <v>0</v>
      </c>
      <c r="M62" s="11">
        <v>0</v>
      </c>
      <c r="N62" s="76"/>
      <c r="AA62" s="5"/>
      <c r="AB62" s="5"/>
      <c r="AC62" s="5"/>
    </row>
    <row r="63" spans="1:29" ht="25.5">
      <c r="A63" s="82"/>
      <c r="B63" s="88"/>
      <c r="C63" s="88"/>
      <c r="D63" s="75"/>
      <c r="E63" s="76"/>
      <c r="F63" s="76"/>
      <c r="G63" s="1" t="s">
        <v>7</v>
      </c>
      <c r="H63" s="11">
        <f>SUM(I63:M63)</f>
        <v>10000</v>
      </c>
      <c r="I63" s="11">
        <v>0</v>
      </c>
      <c r="J63" s="11">
        <v>0</v>
      </c>
      <c r="K63" s="38">
        <v>0</v>
      </c>
      <c r="L63" s="11">
        <v>0</v>
      </c>
      <c r="M63" s="11">
        <v>10000</v>
      </c>
      <c r="N63" s="76"/>
      <c r="AA63" s="5"/>
      <c r="AB63" s="5"/>
      <c r="AC63" s="5"/>
    </row>
    <row r="64" spans="1:29" ht="39" customHeight="1">
      <c r="A64" s="82"/>
      <c r="B64" s="88"/>
      <c r="C64" s="88"/>
      <c r="D64" s="75"/>
      <c r="E64" s="76"/>
      <c r="F64" s="76"/>
      <c r="G64" s="1" t="s">
        <v>8</v>
      </c>
      <c r="H64" s="11">
        <f>SUM(I64:M64)</f>
        <v>0</v>
      </c>
      <c r="I64" s="11">
        <v>0</v>
      </c>
      <c r="J64" s="11">
        <v>0</v>
      </c>
      <c r="K64" s="38">
        <v>0</v>
      </c>
      <c r="L64" s="11">
        <v>0</v>
      </c>
      <c r="M64" s="11">
        <v>0</v>
      </c>
      <c r="N64" s="76"/>
      <c r="AA64" s="5"/>
      <c r="AB64" s="5"/>
      <c r="AC64" s="5"/>
    </row>
    <row r="65" spans="1:29">
      <c r="A65" s="82">
        <v>8</v>
      </c>
      <c r="B65" s="76" t="s">
        <v>51</v>
      </c>
      <c r="C65" s="76"/>
      <c r="D65" s="75" t="s">
        <v>14</v>
      </c>
      <c r="E65" s="76" t="s">
        <v>74</v>
      </c>
      <c r="F65" s="76" t="s">
        <v>1</v>
      </c>
      <c r="G65" s="1" t="s">
        <v>3</v>
      </c>
      <c r="H65" s="11">
        <f>H67+H68+H69+H70</f>
        <v>0</v>
      </c>
      <c r="I65" s="11">
        <f>SUM(I66:I70)</f>
        <v>0</v>
      </c>
      <c r="J65" s="11">
        <f>J67+J68+J69+J70</f>
        <v>0</v>
      </c>
      <c r="K65" s="38">
        <f>SUM(K66:K70)</f>
        <v>0</v>
      </c>
      <c r="L65" s="11">
        <f>L67+L68+L69+L70</f>
        <v>0</v>
      </c>
      <c r="M65" s="11">
        <f>M67+M68+M69+M70</f>
        <v>0</v>
      </c>
      <c r="N65" s="76" t="s">
        <v>81</v>
      </c>
      <c r="AA65" s="5"/>
      <c r="AB65" s="5"/>
      <c r="AC65" s="5"/>
    </row>
    <row r="66" spans="1:29">
      <c r="A66" s="82"/>
      <c r="B66" s="76"/>
      <c r="C66" s="76"/>
      <c r="D66" s="75"/>
      <c r="E66" s="76"/>
      <c r="F66" s="76"/>
      <c r="G66" s="1" t="s">
        <v>4</v>
      </c>
      <c r="H66" s="11"/>
      <c r="I66" s="11"/>
      <c r="J66" s="11"/>
      <c r="K66" s="38"/>
      <c r="L66" s="11"/>
      <c r="M66" s="11"/>
      <c r="N66" s="76"/>
      <c r="AA66" s="5"/>
      <c r="AB66" s="5"/>
      <c r="AC66" s="5"/>
    </row>
    <row r="67" spans="1:29" s="5" customFormat="1" ht="25.5">
      <c r="A67" s="82"/>
      <c r="B67" s="76"/>
      <c r="C67" s="76"/>
      <c r="D67" s="75"/>
      <c r="E67" s="76"/>
      <c r="F67" s="76"/>
      <c r="G67" s="1" t="s">
        <v>5</v>
      </c>
      <c r="H67" s="11">
        <f>I67+J67+K67+L67+M67</f>
        <v>0</v>
      </c>
      <c r="I67" s="11">
        <v>0</v>
      </c>
      <c r="J67" s="11">
        <v>0</v>
      </c>
      <c r="K67" s="38">
        <v>0</v>
      </c>
      <c r="L67" s="11">
        <v>0</v>
      </c>
      <c r="M67" s="11">
        <v>0</v>
      </c>
      <c r="N67" s="76"/>
    </row>
    <row r="68" spans="1:29" ht="25.5">
      <c r="A68" s="82"/>
      <c r="B68" s="76"/>
      <c r="C68" s="76"/>
      <c r="D68" s="75"/>
      <c r="E68" s="76"/>
      <c r="F68" s="76"/>
      <c r="G68" s="1" t="s">
        <v>6</v>
      </c>
      <c r="H68" s="11">
        <f>I68+J68+K68+L68+M68</f>
        <v>0</v>
      </c>
      <c r="I68" s="11">
        <v>0</v>
      </c>
      <c r="J68" s="11">
        <v>0</v>
      </c>
      <c r="K68" s="38">
        <v>0</v>
      </c>
      <c r="L68" s="11">
        <v>0</v>
      </c>
      <c r="M68" s="11">
        <v>0</v>
      </c>
      <c r="N68" s="76"/>
      <c r="AA68" s="5"/>
      <c r="AB68" s="5"/>
      <c r="AC68" s="5"/>
    </row>
    <row r="69" spans="1:29" ht="25.5">
      <c r="A69" s="82"/>
      <c r="B69" s="76"/>
      <c r="C69" s="76"/>
      <c r="D69" s="75"/>
      <c r="E69" s="76"/>
      <c r="F69" s="76"/>
      <c r="G69" s="1" t="s">
        <v>7</v>
      </c>
      <c r="H69" s="11">
        <f>I69+J69+K69+L69+M69</f>
        <v>0</v>
      </c>
      <c r="I69" s="11">
        <v>0</v>
      </c>
      <c r="J69" s="11">
        <v>0</v>
      </c>
      <c r="K69" s="38">
        <v>0</v>
      </c>
      <c r="L69" s="11">
        <v>0</v>
      </c>
      <c r="M69" s="11">
        <v>0</v>
      </c>
      <c r="N69" s="76"/>
      <c r="AA69" s="5"/>
      <c r="AB69" s="5"/>
      <c r="AC69" s="5"/>
    </row>
    <row r="70" spans="1:29" ht="79.5" customHeight="1">
      <c r="A70" s="82"/>
      <c r="B70" s="76"/>
      <c r="C70" s="76"/>
      <c r="D70" s="75"/>
      <c r="E70" s="76"/>
      <c r="F70" s="76"/>
      <c r="G70" s="1" t="s">
        <v>8</v>
      </c>
      <c r="H70" s="11">
        <f>I70+J70+K70+L70+M70</f>
        <v>0</v>
      </c>
      <c r="I70" s="11">
        <v>0</v>
      </c>
      <c r="J70" s="11">
        <v>0</v>
      </c>
      <c r="K70" s="38">
        <v>0</v>
      </c>
      <c r="L70" s="11">
        <v>0</v>
      </c>
      <c r="M70" s="11">
        <v>0</v>
      </c>
      <c r="N70" s="76"/>
      <c r="AA70" s="5"/>
      <c r="AB70" s="5"/>
      <c r="AC70" s="5"/>
    </row>
    <row r="71" spans="1:29" s="16" customFormat="1">
      <c r="A71" s="77"/>
      <c r="B71" s="71" t="s">
        <v>0</v>
      </c>
      <c r="C71" s="71"/>
      <c r="D71" s="71"/>
      <c r="E71" s="71"/>
      <c r="F71" s="71"/>
      <c r="G71" s="45" t="s">
        <v>9</v>
      </c>
      <c r="H71" s="22">
        <f>H73+H74+H75+H76</f>
        <v>1447210</v>
      </c>
      <c r="I71" s="22">
        <v>120000</v>
      </c>
      <c r="J71" s="22">
        <f>J9+J16+J22+J37+J46+J53+J59+J65</f>
        <v>487030</v>
      </c>
      <c r="K71" s="42">
        <f>K9+K16+K22+K37+K46+K53+K59+K65</f>
        <v>339640</v>
      </c>
      <c r="L71" s="22">
        <f>L9+L16+L22+L37+L46+L53+L59+L65</f>
        <v>343640</v>
      </c>
      <c r="M71" s="22">
        <f>M9+M16+M22+M37+M46+M53+M59+M65</f>
        <v>156900</v>
      </c>
      <c r="N71" s="71">
        <f>J20</f>
        <v>151677</v>
      </c>
      <c r="AA71" s="17"/>
      <c r="AB71" s="17"/>
      <c r="AC71" s="17"/>
    </row>
    <row r="72" spans="1:29" s="16" customFormat="1">
      <c r="A72" s="77"/>
      <c r="B72" s="71"/>
      <c r="C72" s="71"/>
      <c r="D72" s="71"/>
      <c r="E72" s="71"/>
      <c r="F72" s="71"/>
      <c r="G72" s="45" t="s">
        <v>4</v>
      </c>
      <c r="H72" s="22"/>
      <c r="I72" s="22"/>
      <c r="J72" s="22"/>
      <c r="K72" s="42"/>
      <c r="L72" s="22"/>
      <c r="M72" s="22"/>
      <c r="N72" s="71"/>
      <c r="AA72" s="17"/>
      <c r="AB72" s="17"/>
      <c r="AC72" s="17"/>
    </row>
    <row r="73" spans="1:29" s="16" customFormat="1" ht="25.5">
      <c r="A73" s="77"/>
      <c r="B73" s="71"/>
      <c r="C73" s="71"/>
      <c r="D73" s="71"/>
      <c r="E73" s="71"/>
      <c r="F73" s="71"/>
      <c r="G73" s="45" t="s">
        <v>5</v>
      </c>
      <c r="H73" s="22">
        <f>I73+J73+K73+L73+M73</f>
        <v>0</v>
      </c>
      <c r="I73" s="22">
        <f>I11+I18+I24+I41+I48+I55+I61+I67</f>
        <v>0</v>
      </c>
      <c r="J73" s="22">
        <f>J11+J18+J24+J41+J48+J55+J61+J67</f>
        <v>0</v>
      </c>
      <c r="K73" s="42">
        <f>K11+K18+K24+K41+K48+K55+K61+K67</f>
        <v>0</v>
      </c>
      <c r="L73" s="22">
        <f>L11+L18+L24+L41+L48+L55+L61+L67</f>
        <v>0</v>
      </c>
      <c r="M73" s="22">
        <f>M11+M18+M24+M41+M48+M55+M61+M67</f>
        <v>0</v>
      </c>
      <c r="N73" s="71"/>
      <c r="AA73" s="17"/>
      <c r="AB73" s="17"/>
      <c r="AC73" s="17"/>
    </row>
    <row r="74" spans="1:29" s="16" customFormat="1" ht="25.5">
      <c r="A74" s="77"/>
      <c r="B74" s="71"/>
      <c r="C74" s="71"/>
      <c r="D74" s="71"/>
      <c r="E74" s="71"/>
      <c r="F74" s="71"/>
      <c r="G74" s="45" t="s">
        <v>6</v>
      </c>
      <c r="H74" s="22">
        <f>I74+J74+K74+L74+M74</f>
        <v>150000</v>
      </c>
      <c r="I74" s="22">
        <f>I12+I19+I25+I42+I49+I56+I62+I69</f>
        <v>0</v>
      </c>
      <c r="J74" s="22">
        <f>J12+J19+J25+J42+J49+J56+J62+J68</f>
        <v>150000</v>
      </c>
      <c r="K74" s="42">
        <f>K12+K19+K25+K42+K49+K56+K62+K68</f>
        <v>0</v>
      </c>
      <c r="L74" s="22">
        <f>L12+L19+L25+L42++L49+L56+L62+L68</f>
        <v>0</v>
      </c>
      <c r="M74" s="22">
        <f>M12+M19+M25+M42+M49+M56+M62+M68</f>
        <v>0</v>
      </c>
      <c r="N74" s="71"/>
      <c r="AA74" s="17"/>
      <c r="AB74" s="17"/>
      <c r="AC74" s="17"/>
    </row>
    <row r="75" spans="1:29" s="16" customFormat="1" ht="25.5">
      <c r="A75" s="77"/>
      <c r="B75" s="71"/>
      <c r="C75" s="71"/>
      <c r="D75" s="71"/>
      <c r="E75" s="71"/>
      <c r="F75" s="71"/>
      <c r="G75" s="45" t="s">
        <v>7</v>
      </c>
      <c r="H75" s="22">
        <f>I75+J75+K75+L75+M75</f>
        <v>1297210</v>
      </c>
      <c r="I75" s="22">
        <f>I14+I20+I26+I43+I50+I57+I63+I69</f>
        <v>120000</v>
      </c>
      <c r="J75" s="22">
        <f>J14+J20++J26+J43++J50+J57++J63+J69</f>
        <v>337030</v>
      </c>
      <c r="K75" s="42">
        <f t="shared" ref="K75:M76" si="5">K14+K20+K26+K43+K50+K57+K63+K69</f>
        <v>339640</v>
      </c>
      <c r="L75" s="22">
        <f t="shared" si="5"/>
        <v>343640</v>
      </c>
      <c r="M75" s="22">
        <f t="shared" si="5"/>
        <v>156900</v>
      </c>
      <c r="N75" s="71"/>
      <c r="AA75" s="17"/>
      <c r="AB75" s="17"/>
      <c r="AC75" s="17"/>
    </row>
    <row r="76" spans="1:29" s="16" customFormat="1" ht="25.5">
      <c r="A76" s="77"/>
      <c r="B76" s="71"/>
      <c r="C76" s="71"/>
      <c r="D76" s="71"/>
      <c r="E76" s="71"/>
      <c r="F76" s="71"/>
      <c r="G76" s="45" t="s">
        <v>8</v>
      </c>
      <c r="H76" s="22">
        <f>I76+J76+K76+L76+M76</f>
        <v>0</v>
      </c>
      <c r="I76" s="22"/>
      <c r="J76" s="22">
        <f>J15+J21+J27+J44+J51+J58+J64+J70</f>
        <v>0</v>
      </c>
      <c r="K76" s="42">
        <f t="shared" si="5"/>
        <v>0</v>
      </c>
      <c r="L76" s="22">
        <f t="shared" si="5"/>
        <v>0</v>
      </c>
      <c r="M76" s="22">
        <f t="shared" si="5"/>
        <v>0</v>
      </c>
      <c r="N76" s="71"/>
      <c r="AA76" s="17"/>
      <c r="AB76" s="17"/>
      <c r="AC76" s="17"/>
    </row>
    <row r="77" spans="1:29">
      <c r="B77" s="3"/>
      <c r="C77" s="3"/>
      <c r="D77" s="3"/>
      <c r="E77" s="4"/>
      <c r="F77" s="3"/>
      <c r="G77" s="3"/>
      <c r="H77" s="3"/>
      <c r="I77" s="4"/>
      <c r="J77" s="3"/>
      <c r="K77" s="43"/>
      <c r="L77" s="3"/>
      <c r="M77" s="3"/>
      <c r="N77" s="3"/>
      <c r="AA77" s="5"/>
      <c r="AB77" s="5"/>
      <c r="AC77" s="5"/>
    </row>
    <row r="78" spans="1:29">
      <c r="B78" s="3"/>
      <c r="C78" s="3"/>
      <c r="D78" s="3"/>
      <c r="E78" s="4"/>
      <c r="F78" s="3"/>
      <c r="G78" s="3"/>
      <c r="H78" s="3"/>
      <c r="I78" s="4"/>
      <c r="J78" s="29"/>
      <c r="K78" s="43"/>
      <c r="L78" s="3"/>
      <c r="M78" s="29"/>
      <c r="N78" s="3"/>
      <c r="O78" s="4"/>
      <c r="P78" s="4"/>
      <c r="Q78" s="4"/>
      <c r="R78" s="4"/>
      <c r="S78" s="4"/>
      <c r="T78" s="4"/>
      <c r="U78" s="5"/>
      <c r="V78" s="5"/>
      <c r="W78" s="5"/>
      <c r="X78" s="5"/>
      <c r="Y78" s="5"/>
      <c r="Z78" s="5"/>
      <c r="AA78" s="5"/>
      <c r="AB78" s="5"/>
      <c r="AC78" s="5"/>
    </row>
    <row r="79" spans="1:29">
      <c r="J79" s="30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>
      <c r="J80" s="30"/>
      <c r="M80" s="30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5:29"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5:29"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5:29"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5:29"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5:29"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5:29"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5:29"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5:29"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5:29"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5:29"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5:29"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5:29"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5:29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5:29"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5:29"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5:29"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5:29"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5:29"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5:29"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5:29"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5:29"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5:29"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5:29"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5:29"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5:29"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5:29"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5:29"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5:29"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5:29"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5:29"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5:29"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5:29"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5:29"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5:29"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5:29"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5:29"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5:29"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5:29"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5:29"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5:29"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5:29"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5:29"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5:29"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5:29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5:29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5:29"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5:29"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5:29"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5:29"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5:29"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5:29"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5:29"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5:29"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5:29"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5:29"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5:29"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5:29"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5:29"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5:29"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5:29"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5:29"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5:29"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5:29"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5:29"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5:29"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5:29"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5:29"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5:29"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5:29"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5:29"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5:29"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5:29"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5:29"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5:29"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5:29"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5:29"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5:29"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5:29"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5:29"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5:29"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5:29"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5:29"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5:29"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5:29"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5:29"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5:29"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5:29"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5:29"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5:29"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5:29"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5:29"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5:29"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5:29"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5:29"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5:29"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5:29"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5:29"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5:29"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5:29"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5:29"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5:29"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5:29"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5:29"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5:29"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5:29"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5:29"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5:29"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5:29"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5:29"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5:29"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5:29"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5:29"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5:29"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5:29"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5:29"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5:29"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5:29"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5:29"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5:29"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5:29"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5:29"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5:29"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5:29"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5:29"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5:29"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5:29"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5:29"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5:29"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5:29"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5:29"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5:29"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5:29"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5:29"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5:29"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5:29"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5:29"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5:29"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5:29"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5:29"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5:29"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5:29"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5:29"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5:29"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5:29"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5:29"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5:29"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5:29"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5:29"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5:29"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5:29"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5:29"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5:29"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5:29"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5:29"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5:29"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5:29"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5:29"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5:29"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5:29"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5:29"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5:29"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5:29"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5:29"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5:29"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5:29"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5:29"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5:29"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5:29"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5:29"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5:29"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5:29"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5:29"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5:29"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5:29"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5:29"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5:29"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5:29"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5:29"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5:29"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5:29"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5:29"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5:29"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5:29"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5:29"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5:29"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5:29"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5:29"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5:29"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5:29"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5:29"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5:29"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5:29"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5:29"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5:29"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5:29"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5:29"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5:29"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5:29"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5:29"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5:29"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5:29"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5:29"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5:29"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5:29"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5:29"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5:29"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5:29"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5:29"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5:29"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5:29"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5:29"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5:29"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5:29"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5:29"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5:29"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5:29"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5:29"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5:29"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5:29"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5:29"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5:29"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5:29"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5:29"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5:29"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5:29"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5:29"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5:29"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5:29"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5:29"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5:29"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5:29"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5:29"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5:29"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5:29"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5:29"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5:29"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5:29"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5:29"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5:29"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5:29"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5:29"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5:29"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5:29"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5:29"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5:29"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5:29"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5:29"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5:29"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5:29"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5:29"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5:29"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5:29"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5:29"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5:29"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5:29"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5:29"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5:29"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5:29"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5:29"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5:29"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5:29"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5:29"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5:29"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5:29"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5:29"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5:29"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5:29"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5:29"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5:29"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5:29"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5:29"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5:29"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5:29"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5:29"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5:29"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5:29"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5:29"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5:29"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5:29"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5:29"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5:29"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5:29"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5:29"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</sheetData>
  <mergeCells count="93">
    <mergeCell ref="D29:D35"/>
    <mergeCell ref="D37:D44"/>
    <mergeCell ref="E37:E44"/>
    <mergeCell ref="F37:F44"/>
    <mergeCell ref="G38:G40"/>
    <mergeCell ref="B16:C21"/>
    <mergeCell ref="D22:D28"/>
    <mergeCell ref="N16:N21"/>
    <mergeCell ref="M27:M28"/>
    <mergeCell ref="A16:A21"/>
    <mergeCell ref="E16:E21"/>
    <mergeCell ref="A22:A28"/>
    <mergeCell ref="L27:L28"/>
    <mergeCell ref="I27:I28"/>
    <mergeCell ref="H27:H28"/>
    <mergeCell ref="F22:F28"/>
    <mergeCell ref="M34:M35"/>
    <mergeCell ref="L38:L40"/>
    <mergeCell ref="E29:E35"/>
    <mergeCell ref="F29:F35"/>
    <mergeCell ref="K34:K35"/>
    <mergeCell ref="L34:L35"/>
    <mergeCell ref="J38:J40"/>
    <mergeCell ref="K38:K40"/>
    <mergeCell ref="I38:I40"/>
    <mergeCell ref="J34:J35"/>
    <mergeCell ref="H38:H40"/>
    <mergeCell ref="N37:N44"/>
    <mergeCell ref="N29:N35"/>
    <mergeCell ref="N65:N70"/>
    <mergeCell ref="M38:M40"/>
    <mergeCell ref="A36:N36"/>
    <mergeCell ref="I34:I35"/>
    <mergeCell ref="A37:A44"/>
    <mergeCell ref="A29:A35"/>
    <mergeCell ref="G34:G35"/>
    <mergeCell ref="B29:C35"/>
    <mergeCell ref="H34:H35"/>
    <mergeCell ref="B37:C44"/>
    <mergeCell ref="E59:E64"/>
    <mergeCell ref="F59:F64"/>
    <mergeCell ref="F46:F51"/>
    <mergeCell ref="E46:E51"/>
    <mergeCell ref="B1:N3"/>
    <mergeCell ref="N22:N28"/>
    <mergeCell ref="G27:G28"/>
    <mergeCell ref="G12:G13"/>
    <mergeCell ref="B4:N4"/>
    <mergeCell ref="M12:M13"/>
    <mergeCell ref="F9:F15"/>
    <mergeCell ref="F16:F21"/>
    <mergeCell ref="B22:C28"/>
    <mergeCell ref="D16:D21"/>
    <mergeCell ref="N9:N15"/>
    <mergeCell ref="L12:L13"/>
    <mergeCell ref="I12:I13"/>
    <mergeCell ref="J27:J28"/>
    <mergeCell ref="K27:K28"/>
    <mergeCell ref="E22:E28"/>
    <mergeCell ref="B7:C7"/>
    <mergeCell ref="B6:C6"/>
    <mergeCell ref="D9:D15"/>
    <mergeCell ref="K12:K13"/>
    <mergeCell ref="B9:C15"/>
    <mergeCell ref="E9:E15"/>
    <mergeCell ref="A8:N8"/>
    <mergeCell ref="A9:A15"/>
    <mergeCell ref="J12:J13"/>
    <mergeCell ref="H12:H13"/>
    <mergeCell ref="A71:A76"/>
    <mergeCell ref="A52:N52"/>
    <mergeCell ref="A45:N45"/>
    <mergeCell ref="D65:D70"/>
    <mergeCell ref="A53:A58"/>
    <mergeCell ref="A59:A64"/>
    <mergeCell ref="B65:C70"/>
    <mergeCell ref="A46:A51"/>
    <mergeCell ref="N59:N64"/>
    <mergeCell ref="B53:C58"/>
    <mergeCell ref="D46:D51"/>
    <mergeCell ref="B59:C64"/>
    <mergeCell ref="E65:E70"/>
    <mergeCell ref="F65:F70"/>
    <mergeCell ref="A65:A70"/>
    <mergeCell ref="E53:E58"/>
    <mergeCell ref="N46:N51"/>
    <mergeCell ref="B46:C51"/>
    <mergeCell ref="N71:N76"/>
    <mergeCell ref="B71:F76"/>
    <mergeCell ref="N53:N58"/>
    <mergeCell ref="D53:D58"/>
    <mergeCell ref="D59:D64"/>
    <mergeCell ref="F53:F58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53" fitToWidth="2" fitToHeight="2" orientation="landscape" r:id="rId1"/>
  <headerFooter alignWithMargins="0"/>
  <rowBreaks count="1" manualBreakCount="1"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tabSelected="1" view="pageBreakPreview" zoomScale="150" zoomScaleSheetLayoutView="150" workbookViewId="0">
      <selection activeCell="F10" sqref="F10"/>
    </sheetView>
  </sheetViews>
  <sheetFormatPr defaultRowHeight="15"/>
  <cols>
    <col min="1" max="1" width="4" style="67" customWidth="1"/>
    <col min="2" max="2" width="26.5703125" style="25" customWidth="1"/>
    <col min="3" max="3" width="11.28515625" style="28" customWidth="1"/>
    <col min="4" max="5" width="9.140625" style="25"/>
    <col min="6" max="7" width="10" style="25" customWidth="1"/>
    <col min="8" max="8" width="9.7109375" style="25" customWidth="1"/>
    <col min="9" max="9" width="11.85546875" style="25" customWidth="1"/>
    <col min="10" max="16384" width="9.140625" style="25"/>
  </cols>
  <sheetData>
    <row r="1" spans="1:13" ht="15" customHeight="1">
      <c r="A1" s="61"/>
      <c r="B1" s="61"/>
      <c r="C1" s="61"/>
      <c r="D1" s="61"/>
      <c r="E1" s="101"/>
      <c r="F1" s="101"/>
      <c r="G1" s="101"/>
      <c r="H1" s="101"/>
    </row>
    <row r="2" spans="1:13" ht="45" customHeight="1">
      <c r="A2" s="101" t="s">
        <v>97</v>
      </c>
      <c r="B2" s="101"/>
      <c r="C2" s="101"/>
      <c r="D2" s="101"/>
      <c r="E2" s="101"/>
      <c r="F2" s="101"/>
      <c r="G2" s="101"/>
      <c r="H2" s="101"/>
    </row>
    <row r="3" spans="1:13" ht="15" customHeight="1">
      <c r="A3" s="105" t="s">
        <v>41</v>
      </c>
      <c r="B3" s="105"/>
      <c r="C3" s="105"/>
      <c r="D3" s="105"/>
      <c r="E3" s="105"/>
      <c r="F3" s="105"/>
      <c r="G3" s="105"/>
      <c r="H3" s="105"/>
    </row>
    <row r="4" spans="1:13" ht="36" customHeight="1">
      <c r="A4" s="106"/>
      <c r="B4" s="106"/>
      <c r="C4" s="106"/>
      <c r="D4" s="106"/>
      <c r="E4" s="106"/>
      <c r="F4" s="106"/>
      <c r="G4" s="106"/>
      <c r="H4" s="106"/>
    </row>
    <row r="5" spans="1:13" ht="20.25" customHeight="1">
      <c r="A5" s="104" t="s">
        <v>27</v>
      </c>
      <c r="B5" s="104" t="s">
        <v>28</v>
      </c>
      <c r="C5" s="104" t="s">
        <v>38</v>
      </c>
      <c r="D5" s="104" t="s">
        <v>29</v>
      </c>
      <c r="E5" s="104"/>
      <c r="F5" s="104"/>
      <c r="G5" s="104"/>
      <c r="H5" s="104"/>
    </row>
    <row r="6" spans="1:13">
      <c r="A6" s="104"/>
      <c r="B6" s="104"/>
      <c r="C6" s="104"/>
      <c r="D6" s="62">
        <v>2020</v>
      </c>
      <c r="E6" s="62">
        <v>2021</v>
      </c>
      <c r="F6" s="62">
        <v>2022</v>
      </c>
      <c r="G6" s="26">
        <v>2023</v>
      </c>
      <c r="H6" s="26">
        <v>2024</v>
      </c>
    </row>
    <row r="7" spans="1:13">
      <c r="A7" s="104"/>
      <c r="B7" s="104"/>
      <c r="C7" s="104"/>
      <c r="D7" s="26" t="s">
        <v>30</v>
      </c>
      <c r="E7" s="26" t="s">
        <v>30</v>
      </c>
      <c r="F7" s="26" t="s">
        <v>30</v>
      </c>
      <c r="G7" s="26" t="s">
        <v>30</v>
      </c>
      <c r="H7" s="26" t="s">
        <v>30</v>
      </c>
    </row>
    <row r="8" spans="1:13" ht="15" customHeight="1">
      <c r="A8" s="27"/>
      <c r="B8" s="103" t="s">
        <v>91</v>
      </c>
      <c r="C8" s="103"/>
      <c r="D8" s="103"/>
      <c r="E8" s="103"/>
      <c r="F8" s="103"/>
      <c r="G8" s="103"/>
      <c r="H8" s="103"/>
    </row>
    <row r="9" spans="1:13" ht="51">
      <c r="A9" s="50" t="s">
        <v>31</v>
      </c>
      <c r="B9" s="51" t="s">
        <v>55</v>
      </c>
      <c r="C9" s="27" t="s">
        <v>43</v>
      </c>
      <c r="D9" s="27">
        <v>25</v>
      </c>
      <c r="E9" s="27">
        <v>25</v>
      </c>
      <c r="F9" s="27">
        <v>25</v>
      </c>
      <c r="G9" s="27">
        <v>25</v>
      </c>
      <c r="H9" s="27">
        <v>25</v>
      </c>
    </row>
    <row r="10" spans="1:13" ht="125.25" customHeight="1">
      <c r="A10" s="63" t="s">
        <v>32</v>
      </c>
      <c r="B10" s="51" t="s">
        <v>56</v>
      </c>
      <c r="C10" s="27" t="s">
        <v>43</v>
      </c>
      <c r="D10" s="27">
        <v>22</v>
      </c>
      <c r="E10" s="27">
        <v>24</v>
      </c>
      <c r="F10" s="27">
        <v>26</v>
      </c>
      <c r="G10" s="27">
        <v>26</v>
      </c>
      <c r="H10" s="27">
        <v>27</v>
      </c>
    </row>
    <row r="11" spans="1:13" ht="54" customHeight="1">
      <c r="A11" s="64" t="s">
        <v>71</v>
      </c>
      <c r="B11" s="51" t="s">
        <v>57</v>
      </c>
      <c r="C11" s="27" t="s">
        <v>43</v>
      </c>
      <c r="D11" s="27">
        <v>8</v>
      </c>
      <c r="E11" s="27">
        <v>8.5</v>
      </c>
      <c r="F11" s="27">
        <v>9</v>
      </c>
      <c r="G11" s="27">
        <v>9</v>
      </c>
      <c r="H11" s="27">
        <v>9.5</v>
      </c>
    </row>
    <row r="12" spans="1:13" ht="66.75" customHeight="1">
      <c r="A12" s="27" t="s">
        <v>34</v>
      </c>
      <c r="B12" s="51" t="s">
        <v>58</v>
      </c>
      <c r="C12" s="27" t="s">
        <v>43</v>
      </c>
      <c r="D12" s="27">
        <v>1</v>
      </c>
      <c r="E12" s="27">
        <v>1.2</v>
      </c>
      <c r="F12" s="27">
        <v>1.6</v>
      </c>
      <c r="G12" s="27">
        <v>1.7</v>
      </c>
      <c r="H12" s="27">
        <v>1.8</v>
      </c>
    </row>
    <row r="13" spans="1:13" ht="78" customHeight="1">
      <c r="A13" s="27" t="s">
        <v>72</v>
      </c>
      <c r="B13" s="51" t="s">
        <v>75</v>
      </c>
      <c r="C13" s="27" t="s">
        <v>88</v>
      </c>
      <c r="D13" s="27">
        <v>5</v>
      </c>
      <c r="E13" s="27">
        <v>5</v>
      </c>
      <c r="F13" s="27">
        <v>5</v>
      </c>
      <c r="G13" s="27">
        <v>5</v>
      </c>
      <c r="H13" s="27">
        <v>5</v>
      </c>
      <c r="M13" s="25" t="s">
        <v>82</v>
      </c>
    </row>
    <row r="14" spans="1:13" ht="63.75" customHeight="1">
      <c r="A14" s="27" t="s">
        <v>73</v>
      </c>
      <c r="B14" s="52" t="s">
        <v>89</v>
      </c>
      <c r="C14" s="27" t="s">
        <v>88</v>
      </c>
      <c r="D14" s="27">
        <v>4</v>
      </c>
      <c r="E14" s="27">
        <v>4</v>
      </c>
      <c r="F14" s="27">
        <v>4</v>
      </c>
      <c r="G14" s="27">
        <v>4</v>
      </c>
      <c r="H14" s="27">
        <v>4</v>
      </c>
    </row>
    <row r="15" spans="1:13" ht="76.5" customHeight="1">
      <c r="A15" s="65" t="s">
        <v>95</v>
      </c>
      <c r="B15" s="53" t="s">
        <v>90</v>
      </c>
      <c r="C15" s="27" t="s">
        <v>88</v>
      </c>
      <c r="D15" s="27">
        <v>1</v>
      </c>
      <c r="E15" s="27">
        <v>1</v>
      </c>
      <c r="F15" s="27">
        <v>1</v>
      </c>
      <c r="G15" s="27">
        <v>1</v>
      </c>
      <c r="H15" s="27">
        <v>1</v>
      </c>
    </row>
    <row r="16" spans="1:13" ht="75.75" customHeight="1">
      <c r="A16" s="65" t="s">
        <v>96</v>
      </c>
      <c r="B16" s="54" t="s">
        <v>64</v>
      </c>
      <c r="C16" s="60" t="s">
        <v>88</v>
      </c>
      <c r="D16" s="60">
        <v>13</v>
      </c>
      <c r="E16" s="60">
        <v>13</v>
      </c>
      <c r="F16" s="60">
        <v>13</v>
      </c>
      <c r="G16" s="60">
        <v>14</v>
      </c>
      <c r="H16" s="60">
        <v>14</v>
      </c>
    </row>
    <row r="17" spans="1:9" ht="25.5" customHeight="1">
      <c r="A17" s="27"/>
      <c r="B17" s="102" t="s">
        <v>92</v>
      </c>
      <c r="C17" s="102"/>
      <c r="D17" s="102"/>
      <c r="E17" s="102"/>
      <c r="F17" s="102"/>
      <c r="G17" s="102"/>
      <c r="H17" s="102"/>
    </row>
    <row r="18" spans="1:9" ht="54.75" customHeight="1">
      <c r="A18" s="55" t="s">
        <v>35</v>
      </c>
      <c r="B18" s="53" t="s">
        <v>65</v>
      </c>
      <c r="C18" s="27" t="s">
        <v>36</v>
      </c>
      <c r="D18" s="27">
        <v>100</v>
      </c>
      <c r="E18" s="27">
        <v>100</v>
      </c>
      <c r="F18" s="27">
        <v>100</v>
      </c>
      <c r="G18" s="27">
        <v>100</v>
      </c>
      <c r="H18" s="27">
        <v>100</v>
      </c>
      <c r="I18" s="25">
        <f>H18+G18+F18+E18+D18</f>
        <v>500</v>
      </c>
    </row>
    <row r="19" spans="1:9" ht="66.75" customHeight="1">
      <c r="A19" s="55" t="s">
        <v>70</v>
      </c>
      <c r="B19" s="53" t="s">
        <v>76</v>
      </c>
      <c r="C19" s="27" t="s">
        <v>33</v>
      </c>
      <c r="D19" s="27">
        <v>2</v>
      </c>
      <c r="E19" s="27">
        <v>2</v>
      </c>
      <c r="F19" s="27">
        <v>2</v>
      </c>
      <c r="G19" s="27">
        <v>2</v>
      </c>
      <c r="H19" s="27">
        <v>2</v>
      </c>
    </row>
    <row r="20" spans="1:9" ht="27.75" customHeight="1">
      <c r="A20" s="55"/>
      <c r="B20" s="102" t="s">
        <v>93</v>
      </c>
      <c r="C20" s="102"/>
      <c r="D20" s="102"/>
      <c r="E20" s="102"/>
      <c r="F20" s="102"/>
      <c r="G20" s="102"/>
      <c r="H20" s="102"/>
    </row>
    <row r="21" spans="1:9" ht="75.75" customHeight="1">
      <c r="A21" s="56" t="s">
        <v>59</v>
      </c>
      <c r="B21" s="53" t="s">
        <v>66</v>
      </c>
      <c r="C21" s="27" t="s">
        <v>36</v>
      </c>
      <c r="D21" s="27">
        <v>10</v>
      </c>
      <c r="E21" s="27">
        <v>10</v>
      </c>
      <c r="F21" s="27">
        <v>10</v>
      </c>
      <c r="G21" s="27">
        <v>10</v>
      </c>
      <c r="H21" s="27">
        <v>10</v>
      </c>
    </row>
    <row r="22" spans="1:9" ht="14.25" customHeight="1">
      <c r="A22" s="57"/>
      <c r="B22" s="103" t="s">
        <v>94</v>
      </c>
      <c r="C22" s="103"/>
      <c r="D22" s="103"/>
      <c r="E22" s="103"/>
      <c r="F22" s="103"/>
      <c r="G22" s="103"/>
      <c r="H22" s="103"/>
    </row>
    <row r="23" spans="1:9" ht="91.5" customHeight="1">
      <c r="A23" s="55" t="s">
        <v>37</v>
      </c>
      <c r="B23" s="53" t="s">
        <v>67</v>
      </c>
      <c r="C23" s="27" t="s">
        <v>36</v>
      </c>
      <c r="D23" s="27">
        <v>15</v>
      </c>
      <c r="E23" s="27">
        <v>15</v>
      </c>
      <c r="F23" s="27">
        <v>15</v>
      </c>
      <c r="G23" s="27">
        <v>15</v>
      </c>
      <c r="H23" s="27">
        <v>15</v>
      </c>
    </row>
    <row r="24" spans="1:9" ht="54" customHeight="1">
      <c r="A24" s="55" t="s">
        <v>60</v>
      </c>
      <c r="B24" s="53" t="s">
        <v>63</v>
      </c>
      <c r="C24" s="27" t="s">
        <v>88</v>
      </c>
      <c r="D24" s="34">
        <v>3</v>
      </c>
      <c r="E24" s="34">
        <v>3</v>
      </c>
      <c r="F24" s="34">
        <v>3</v>
      </c>
      <c r="G24" s="34">
        <v>4</v>
      </c>
      <c r="H24" s="34">
        <v>4</v>
      </c>
    </row>
    <row r="25" spans="1:9" ht="65.25" customHeight="1">
      <c r="A25" s="55" t="s">
        <v>61</v>
      </c>
      <c r="B25" s="53" t="s">
        <v>68</v>
      </c>
      <c r="C25" s="27" t="s">
        <v>88</v>
      </c>
      <c r="D25" s="27">
        <v>12</v>
      </c>
      <c r="E25" s="27">
        <v>12</v>
      </c>
      <c r="F25" s="27">
        <v>12</v>
      </c>
      <c r="G25" s="27">
        <v>12</v>
      </c>
      <c r="H25" s="27">
        <v>12</v>
      </c>
    </row>
    <row r="26" spans="1:9" ht="66" customHeight="1">
      <c r="A26" s="66" t="s">
        <v>62</v>
      </c>
      <c r="B26" s="59" t="s">
        <v>77</v>
      </c>
      <c r="C26" s="58" t="s">
        <v>43</v>
      </c>
      <c r="D26" s="58">
        <v>34</v>
      </c>
      <c r="E26" s="58">
        <v>34.4</v>
      </c>
      <c r="F26" s="58">
        <v>34.5</v>
      </c>
      <c r="G26" s="58">
        <v>34.6</v>
      </c>
      <c r="H26" s="58">
        <v>34.700000000000003</v>
      </c>
    </row>
  </sheetData>
  <mergeCells count="11">
    <mergeCell ref="E1:H1"/>
    <mergeCell ref="B17:H17"/>
    <mergeCell ref="B20:H20"/>
    <mergeCell ref="B22:H22"/>
    <mergeCell ref="A2:H2"/>
    <mergeCell ref="A5:A7"/>
    <mergeCell ref="B5:B7"/>
    <mergeCell ref="C5:C7"/>
    <mergeCell ref="D5:H5"/>
    <mergeCell ref="A3:H4"/>
    <mergeCell ref="B8:H8"/>
  </mergeCells>
  <phoneticPr fontId="11" type="noConversion"/>
  <pageMargins left="0.70866141732283472" right="0.35433070866141736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мероприятий</vt:lpstr>
      <vt:lpstr>индикаторы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2022-04-04T06:39:03Z</cp:lastPrinted>
  <dcterms:created xsi:type="dcterms:W3CDTF">2012-09-11T11:25:31Z</dcterms:created>
  <dcterms:modified xsi:type="dcterms:W3CDTF">2022-04-04T06:39:08Z</dcterms:modified>
</cp:coreProperties>
</file>