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индикаторы!$A$1:$J$25</definedName>
    <definedName name="_xlnm.Print_Area" localSheetId="0">'приложение мероприятий'!$A$1:$M$75</definedName>
  </definedNames>
  <calcPr calcId="125725"/>
</workbook>
</file>

<file path=xl/calcChain.xml><?xml version="1.0" encoding="utf-8"?>
<calcChain xmlns="http://schemas.openxmlformats.org/spreadsheetml/2006/main">
  <c r="J15" i="4"/>
  <c r="I52"/>
  <c r="H74"/>
  <c r="L75"/>
  <c r="K75"/>
  <c r="J75"/>
  <c r="I75"/>
  <c r="L74"/>
  <c r="K74"/>
  <c r="J74"/>
  <c r="I74"/>
  <c r="L73"/>
  <c r="K73"/>
  <c r="J73"/>
  <c r="I73"/>
  <c r="L72"/>
  <c r="K72"/>
  <c r="J72"/>
  <c r="I72"/>
  <c r="H73"/>
  <c r="H72"/>
  <c r="G14"/>
  <c r="G13"/>
  <c r="G11"/>
  <c r="G10"/>
  <c r="L8"/>
  <c r="K8"/>
  <c r="J8"/>
  <c r="I8"/>
  <c r="H8"/>
  <c r="G20"/>
  <c r="G19"/>
  <c r="G18"/>
  <c r="G17"/>
  <c r="L15"/>
  <c r="K15"/>
  <c r="I15"/>
  <c r="H15"/>
  <c r="L21"/>
  <c r="K21"/>
  <c r="J21"/>
  <c r="I21"/>
  <c r="H21"/>
  <c r="G26"/>
  <c r="G25"/>
  <c r="G24"/>
  <c r="G23"/>
  <c r="L36"/>
  <c r="K36"/>
  <c r="J36"/>
  <c r="I36"/>
  <c r="H36"/>
  <c r="G43"/>
  <c r="G42"/>
  <c r="G41"/>
  <c r="G40"/>
  <c r="G48"/>
  <c r="G47"/>
  <c r="G69"/>
  <c r="G67"/>
  <c r="G66"/>
  <c r="H64"/>
  <c r="G63"/>
  <c r="G62"/>
  <c r="G61"/>
  <c r="G60"/>
  <c r="G57"/>
  <c r="G56"/>
  <c r="G55"/>
  <c r="G54"/>
  <c r="G50"/>
  <c r="G49"/>
  <c r="H52"/>
  <c r="L52"/>
  <c r="L58"/>
  <c r="K58"/>
  <c r="J58"/>
  <c r="I58"/>
  <c r="H58"/>
  <c r="L64"/>
  <c r="K64"/>
  <c r="J64"/>
  <c r="I64"/>
  <c r="G68"/>
  <c r="H45"/>
  <c r="I45"/>
  <c r="J45"/>
  <c r="K45"/>
  <c r="L45"/>
  <c r="H28"/>
  <c r="J28"/>
  <c r="K24" i="6"/>
  <c r="K23"/>
  <c r="K22"/>
  <c r="K20"/>
  <c r="K17"/>
  <c r="G72" i="4" l="1"/>
  <c r="J70"/>
  <c r="G64"/>
  <c r="G45"/>
  <c r="G73"/>
  <c r="G36"/>
  <c r="G15"/>
  <c r="G58"/>
  <c r="G8"/>
  <c r="L70"/>
  <c r="G21"/>
  <c r="K70"/>
  <c r="G52"/>
  <c r="I70"/>
  <c r="G74"/>
  <c r="G70" l="1"/>
</calcChain>
</file>

<file path=xl/sharedStrings.xml><?xml version="1.0" encoding="utf-8"?>
<sst xmlns="http://schemas.openxmlformats.org/spreadsheetml/2006/main" count="175" uniqueCount="94">
  <si>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</si>
  <si>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</si>
  <si>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</si>
  <si>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</si>
  <si>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</si>
  <si>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</si>
  <si>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</si>
  <si>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</si>
  <si>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</si>
  <si>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</si>
  <si>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</si>
  <si>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</si>
  <si>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</si>
  <si>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</si>
  <si>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</si>
  <si>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</si>
  <si>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</si>
  <si>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</si>
  <si>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Наименование мероприятия программы</t>
  </si>
  <si>
    <t>Ответственный исполнитель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</si>
  <si>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</si>
  <si>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</si>
  <si>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</si>
  <si>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</si>
  <si>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</si>
  <si>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</si>
  <si>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</si>
  <si>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</si>
  <si>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шт.</t>
  </si>
  <si>
    <t>1.4.</t>
  </si>
  <si>
    <t>2.</t>
  </si>
  <si>
    <t>2.1.</t>
  </si>
  <si>
    <t>чел.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</si>
  <si>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</si>
  <si>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</si>
  <si>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</si>
  <si>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</si>
  <si>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Повышение эффективности молодежной политики</t>
  </si>
  <si>
    <t>Единица
измерения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</si>
  <si>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</si>
  <si>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 xml:space="preserve">Всего </t>
  </si>
  <si>
    <t>факт 2018</t>
  </si>
  <si>
    <t>оценка 2019</t>
  </si>
  <si>
    <t>Сведения о составе и значениях целевых показателей (индикаторов) 
муниципальной программы  "Молодежь Устьянского района"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</si>
  <si>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</si>
  <si>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</si>
  <si>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</si>
  <si>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</si>
  <si>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</si>
  <si>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</si>
  <si>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</si>
  <si>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</si>
  <si>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</si>
  <si>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</si>
  <si>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</si>
  <si>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</si>
  <si>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</si>
  <si>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Количество районных мероприятий и конкурсов для молодежи, в том числепо поддержке творческой и талантливой молодежи,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</si>
  <si>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</si>
  <si>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</si>
  <si>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</si>
  <si>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</si>
  <si>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</si>
  <si>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</si>
  <si>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</si>
  <si>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</si>
  <si>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</si>
  <si>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</si>
  <si>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2.2</t>
  </si>
  <si>
    <t>1.3</t>
  </si>
  <si>
    <t>1.5.</t>
  </si>
  <si>
    <t>1.6.</t>
  </si>
  <si>
    <t xml:space="preserve">Количество реализованных проектов (отобранных на конкурсной основе) в сфере государственной молодежной политики, патриотического воспитания, в год  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</si>
  <si>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</si>
  <si>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</si>
  <si>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</si>
  <si>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</si>
  <si>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</si>
  <si>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</si>
  <si>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  </t>
  </si>
  <si>
    <t xml:space="preserve">Приложение №1 к муниципальной 
программе "Молодежь Устьянского района" 
         </t>
  </si>
  <si>
    <t>Отдел спорта и молодежи администрации МО Устьянский муниципальный район (далее ОСиМ), Управление культуры, спрта, туризма и молодежи (далее - УКСТиМ)</t>
  </si>
  <si>
    <t>УКСТиМ, ОСиМ</t>
  </si>
  <si>
    <t>УКСТиМ, ОСиМ, Управление образования</t>
  </si>
  <si>
    <t>Организация и проведение ежегодно не менее 4 мероприятий в год в сфере молодёжной политики, в том числе по поддержке творческой и талантливой молодежи: "День Российской молодежи", спортивно-туристический слет молодежи "Мы вместе!", "Прием Главы Устьянского района", Кубок Главы Устьянского района» в рамках Устьянской лиги КВН с количеством не менее 400 человек. Проведение ежегодно не менее одной добровольческой и благотворительной акции «Весенняя неделя добра».</t>
  </si>
  <si>
    <t xml:space="preserve">Доля молодых граждан, ежегодно участвующих в мероприятиях и проектах программы не менее 25% от общего количества молодежи Устьянского района, в год. 
-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к 2024 году составит 27%, из них доля молодых граждан вовлеченных в добровольческую деятельность - на 9,5%, общественные объединения патриотической направленности - на 1,8 %.
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конкурс "Лидеры XXI века" (конкурс лидеров и руководителей детских и молодежных объединений), районный образовательный форум «Молодой Север».    
</t>
  </si>
  <si>
    <t>Проведение ежегодно не менее двух профориентационных мероприятия, с участием  не менее 100 учащихся и выпускников образовательных учреждений , получивших поддержку в сфере  профессиональной ориентации: районный кулинарный конкурс "Устьянские вкусноговорки" и  "Фестиваль профессий".</t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</si>
  <si>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50 человек за период  2020-2024 гг. Проведение социально-профилактических акций направленных на профилактику девиантного поведения молодежи, в том числе по безопасности дорожнного движения,акции  патриотической и экологической направленности.</t>
  </si>
  <si>
    <t>Задача 4. Повышение эффективности молодежной политики.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</si>
  <si>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2020-2024 гг. Участие команды молодежи Устьянского района на форуме "Команда 29". Участие в приеме губернатора Архангельской области. Прием главы Устьянского муниципального района.</t>
  </si>
  <si>
    <t>Координация деятельности 3 ресурсно-информационного центров по 5 направлениям работы: "Информационно-ресурсное", "Добровольческая инициатива» «Патриотическое воспитание", "Социальное проектирование", «Медиаволонтерство». К 2024 году осуществлять деятельность на территории района будет не менее 4 молодежных ресурсных центра.</t>
  </si>
  <si>
    <t xml:space="preserve"> Количество публикаций в СМИ о реализации государственной молодежной политики в Устьянском районе (районные, областные, публикации в социальных сетях) до 60 за период 2020-2024гг.                                                                                                                                                                                    
Показатель удовлетворенности населения Устьянского района молодежной политикой, осуществляемой органами государственной и муниципальной власти к 2024 году будет составлять 34,7%.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</si>
  <si>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>2 1766 35,00</t>
  </si>
  <si>
    <t>Приложение №2 к муниципальной программе "Молодежь Устьянского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</si>
</sst>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8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8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4" borderId="0" xfId="0" applyFont="1" applyFill="1"/>
    <xf numFmtId="0" fontId="6" fillId="0" borderId="2" xfId="0" applyFont="1" applyBorder="1" applyAlignment="1">
      <alignment horizontal="righ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8" fillId="4" borderId="0" xfId="1" applyFill="1" applyAlignment="1">
      <alignment horizontal="center"/>
    </xf>
    <xf numFmtId="4" fontId="2" fillId="0" borderId="0" xfId="0" applyNumberFormat="1" applyFont="1" applyFill="1" applyBorder="1"/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8" fillId="4" borderId="1" xfId="1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4" borderId="1" xfId="0" applyNumberFormat="1" applyFont="1" applyFill="1" applyBorder="1" applyAlignment="1">
      <alignment horizontal="right" vertical="top" wrapText="1"/>
    </xf>
    <xf numFmtId="2" fontId="13" fillId="4" borderId="0" xfId="0" applyNumberFormat="1" applyFont="1" applyFill="1" applyAlignment="1">
      <alignment vertical="top"/>
    </xf>
    <xf numFmtId="4" fontId="13" fillId="0" borderId="1" xfId="0" applyNumberFormat="1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vertical="top" wrapText="1"/>
    </xf>
    <xf numFmtId="4" fontId="13" fillId="0" borderId="1" xfId="0" applyNumberFormat="1" applyFont="1" applyBorder="1"/>
    <xf numFmtId="4" fontId="13" fillId="0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0" fontId="13" fillId="0" borderId="1" xfId="0" applyNumberFormat="1" applyFont="1" applyBorder="1" applyAlignment="1">
      <alignment horizontal="center" vertical="justify"/>
    </xf>
    <xf numFmtId="4" fontId="13" fillId="4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13" fillId="0" borderId="5" xfId="0" applyNumberFormat="1" applyFont="1" applyBorder="1" applyAlignment="1">
      <alignment horizontal="center" vertical="justify"/>
    </xf>
    <xf numFmtId="0" fontId="13" fillId="0" borderId="6" xfId="0" applyNumberFormat="1" applyFont="1" applyBorder="1" applyAlignment="1">
      <alignment horizontal="center" vertical="justify"/>
    </xf>
    <xf numFmtId="0" fontId="13" fillId="0" borderId="7" xfId="0" applyNumberFormat="1" applyFont="1" applyBorder="1" applyAlignment="1">
      <alignment horizontal="center" vertical="justify"/>
    </xf>
    <xf numFmtId="4" fontId="13" fillId="0" borderId="1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 vertical="justify"/>
    </xf>
    <xf numFmtId="4" fontId="12" fillId="0" borderId="8" xfId="0" applyNumberFormat="1" applyFont="1" applyBorder="1" applyAlignment="1">
      <alignment horizontal="center" vertical="justify"/>
    </xf>
    <xf numFmtId="4" fontId="12" fillId="0" borderId="2" xfId="0" applyNumberFormat="1" applyFont="1" applyBorder="1" applyAlignment="1">
      <alignment horizontal="center" vertical="justify"/>
    </xf>
    <xf numFmtId="4" fontId="10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right" wrapText="1"/>
    </xf>
    <xf numFmtId="4" fontId="12" fillId="0" borderId="1" xfId="0" applyNumberFormat="1" applyFont="1" applyFill="1" applyBorder="1" applyAlignment="1">
      <alignment horizontal="left" vertical="top" wrapText="1"/>
    </xf>
    <xf numFmtId="4" fontId="13" fillId="0" borderId="5" xfId="0" applyNumberFormat="1" applyFont="1" applyFill="1" applyBorder="1" applyAlignment="1">
      <alignment horizontal="left" vertical="top" wrapText="1"/>
    </xf>
    <xf numFmtId="4" fontId="13" fillId="0" borderId="6" xfId="0" applyNumberFormat="1" applyFont="1" applyFill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0" fontId="10" fillId="0" borderId="0" xfId="1" applyFont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62"/>
  <sheetViews>
    <sheetView tabSelected="1" view="pageBreakPreview" zoomScaleNormal="80" zoomScaleSheetLayoutView="100" workbookViewId="0">
      <selection activeCell="K2" sqref="K2:M2"/>
    </sheetView>
  </sheetViews>
  <sheetFormatPr defaultRowHeight="12.75"/>
  <cols>
    <col min="1" max="1" width="7.140625" style="1" customWidth="1"/>
    <col min="2" max="2" width="9.140625" style="1"/>
    <col min="3" max="3" width="20.140625" style="1" customWidth="1"/>
    <col min="4" max="4" width="13.28515625" style="1" customWidth="1"/>
    <col min="5" max="5" width="11.140625" style="1" customWidth="1"/>
    <col min="6" max="6" width="14.140625" style="1" customWidth="1"/>
    <col min="7" max="7" width="16.42578125" style="1" customWidth="1"/>
    <col min="8" max="8" width="13.5703125" style="4" customWidth="1"/>
    <col min="9" max="9" width="11.85546875" style="1" customWidth="1"/>
    <col min="10" max="10" width="11.85546875" style="27" customWidth="1"/>
    <col min="11" max="11" width="13" style="1" customWidth="1"/>
    <col min="12" max="12" width="12.7109375" style="1" customWidth="1"/>
    <col min="13" max="13" width="39.28515625" style="1" customWidth="1"/>
    <col min="14" max="14" width="10" style="1" bestFit="1" customWidth="1"/>
    <col min="15" max="16384" width="9.140625" style="1"/>
  </cols>
  <sheetData>
    <row r="1" spans="1:35" customFormat="1" ht="18" customHeight="1">
      <c r="B1" s="46"/>
      <c r="C1" s="47"/>
      <c r="D1" s="47"/>
      <c r="E1" s="47"/>
      <c r="F1" s="47"/>
      <c r="G1" s="47"/>
      <c r="H1" s="47"/>
      <c r="I1" s="47"/>
      <c r="J1" s="47"/>
      <c r="K1" s="71"/>
      <c r="L1" s="71"/>
      <c r="M1" s="71"/>
    </row>
    <row r="2" spans="1:35" ht="29.25" customHeight="1">
      <c r="B2" s="47"/>
      <c r="C2" s="47"/>
      <c r="D2" s="47"/>
      <c r="E2" s="47"/>
      <c r="F2" s="47"/>
      <c r="G2" s="47"/>
      <c r="H2" s="47"/>
      <c r="I2" s="47"/>
      <c r="J2" s="47"/>
      <c r="K2" s="98" t="s">
        <v>93</v>
      </c>
      <c r="L2" s="98"/>
      <c r="M2" s="98"/>
    </row>
    <row r="3" spans="1:35" customFormat="1" ht="19.5" customHeight="1">
      <c r="B3" s="86" t="s">
        <v>44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35" customFormat="1" ht="17.25" customHeight="1">
      <c r="B4" s="22"/>
      <c r="C4" s="23"/>
      <c r="D4" s="23"/>
      <c r="E4" s="23"/>
      <c r="F4" s="23"/>
      <c r="G4" s="23"/>
      <c r="H4" s="23"/>
      <c r="I4" s="23"/>
      <c r="J4" s="25"/>
      <c r="K4" s="23"/>
      <c r="L4" s="23"/>
      <c r="M4" s="28"/>
    </row>
    <row r="5" spans="1:35" s="9" customFormat="1" ht="63">
      <c r="A5" s="48" t="s">
        <v>20</v>
      </c>
      <c r="B5" s="103" t="s">
        <v>18</v>
      </c>
      <c r="C5" s="103"/>
      <c r="D5" s="49" t="s">
        <v>19</v>
      </c>
      <c r="E5" s="49" t="s">
        <v>10</v>
      </c>
      <c r="F5" s="49" t="s">
        <v>11</v>
      </c>
      <c r="G5" s="49" t="s">
        <v>40</v>
      </c>
      <c r="H5" s="50">
        <v>2020</v>
      </c>
      <c r="I5" s="49">
        <v>2021</v>
      </c>
      <c r="J5" s="51">
        <v>2022</v>
      </c>
      <c r="K5" s="49">
        <v>2023</v>
      </c>
      <c r="L5" s="49">
        <v>2024</v>
      </c>
      <c r="M5" s="49" t="s">
        <v>12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s="7" customFormat="1" ht="15.75">
      <c r="A6" s="52">
        <v>1</v>
      </c>
      <c r="B6" s="89">
        <v>2</v>
      </c>
      <c r="C6" s="89"/>
      <c r="D6" s="53">
        <v>3</v>
      </c>
      <c r="E6" s="53">
        <v>5</v>
      </c>
      <c r="F6" s="53">
        <v>6</v>
      </c>
      <c r="G6" s="53">
        <v>7</v>
      </c>
      <c r="H6" s="54">
        <v>8</v>
      </c>
      <c r="I6" s="53">
        <v>9</v>
      </c>
      <c r="J6" s="55">
        <v>10</v>
      </c>
      <c r="K6" s="53">
        <v>11</v>
      </c>
      <c r="L6" s="53">
        <v>12</v>
      </c>
      <c r="M6" s="53">
        <v>13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8"/>
    </row>
    <row r="7" spans="1:35" ht="25.5" customHeight="1">
      <c r="A7" s="104" t="s">
        <v>17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3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</row>
    <row r="8" spans="1:35" ht="19.5" customHeight="1">
      <c r="A8" s="75">
        <v>1</v>
      </c>
      <c r="B8" s="73" t="s">
        <v>76</v>
      </c>
      <c r="C8" s="73"/>
      <c r="D8" s="73" t="s">
        <v>81</v>
      </c>
      <c r="E8" s="73" t="s">
        <v>1</v>
      </c>
      <c r="F8" s="56" t="s">
        <v>3</v>
      </c>
      <c r="G8" s="57">
        <f t="shared" ref="G8:L8" si="0">G10+G11+G13+G14</f>
        <v>538240</v>
      </c>
      <c r="H8" s="57">
        <f t="shared" si="0"/>
        <v>20000</v>
      </c>
      <c r="I8" s="57">
        <f t="shared" si="0"/>
        <v>248340</v>
      </c>
      <c r="J8" s="58">
        <f t="shared" si="0"/>
        <v>69900</v>
      </c>
      <c r="K8" s="57">
        <f t="shared" si="0"/>
        <v>100000</v>
      </c>
      <c r="L8" s="57">
        <f t="shared" si="0"/>
        <v>100000</v>
      </c>
      <c r="M8" s="88" t="s">
        <v>85</v>
      </c>
      <c r="N8" s="3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</row>
    <row r="9" spans="1:35" ht="15.75">
      <c r="A9" s="75"/>
      <c r="B9" s="73"/>
      <c r="C9" s="73"/>
      <c r="D9" s="73"/>
      <c r="E9" s="73"/>
      <c r="F9" s="56" t="s">
        <v>4</v>
      </c>
      <c r="G9" s="57"/>
      <c r="H9" s="57"/>
      <c r="I9" s="57"/>
      <c r="J9" s="58"/>
      <c r="K9" s="57"/>
      <c r="L9" s="57"/>
      <c r="M9" s="73"/>
      <c r="N9" s="3"/>
      <c r="O9" s="3"/>
      <c r="P9" s="3"/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</row>
    <row r="10" spans="1:35" ht="31.5">
      <c r="A10" s="75"/>
      <c r="B10" s="73"/>
      <c r="C10" s="73"/>
      <c r="D10" s="73"/>
      <c r="E10" s="73"/>
      <c r="F10" s="56" t="s">
        <v>5</v>
      </c>
      <c r="G10" s="57">
        <f>SUM(H10:L10)</f>
        <v>0</v>
      </c>
      <c r="H10" s="57">
        <v>0</v>
      </c>
      <c r="I10" s="57">
        <v>0</v>
      </c>
      <c r="J10" s="58">
        <v>0</v>
      </c>
      <c r="K10" s="57">
        <v>0</v>
      </c>
      <c r="L10" s="57">
        <v>0</v>
      </c>
      <c r="M10" s="73"/>
      <c r="N10" s="3"/>
      <c r="O10" s="3"/>
      <c r="P10" s="3"/>
      <c r="Q10" s="3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</row>
    <row r="11" spans="1:35">
      <c r="A11" s="75"/>
      <c r="B11" s="73"/>
      <c r="C11" s="73"/>
      <c r="D11" s="73"/>
      <c r="E11" s="73"/>
      <c r="F11" s="73" t="s">
        <v>6</v>
      </c>
      <c r="G11" s="74">
        <f>H11+I11+J11+K11+L11</f>
        <v>150000</v>
      </c>
      <c r="H11" s="74">
        <v>0</v>
      </c>
      <c r="I11" s="74">
        <v>150000</v>
      </c>
      <c r="J11" s="78">
        <v>0</v>
      </c>
      <c r="K11" s="74">
        <v>0</v>
      </c>
      <c r="L11" s="74">
        <v>0</v>
      </c>
      <c r="M11" s="73"/>
      <c r="N11" s="3"/>
      <c r="O11" s="3"/>
      <c r="P11" s="3"/>
      <c r="Q11" s="3"/>
      <c r="R11" s="3"/>
      <c r="S11" s="3"/>
      <c r="T11" s="4"/>
      <c r="U11" s="4"/>
      <c r="V11" s="4"/>
      <c r="W11" s="4"/>
      <c r="X11" s="4"/>
      <c r="Y11" s="4"/>
      <c r="Z11" s="4"/>
      <c r="AA11" s="4"/>
      <c r="AB11" s="4"/>
    </row>
    <row r="12" spans="1:35" s="5" customFormat="1" ht="19.5" customHeight="1">
      <c r="A12" s="75"/>
      <c r="B12" s="73"/>
      <c r="C12" s="73"/>
      <c r="D12" s="73"/>
      <c r="E12" s="73"/>
      <c r="F12" s="73"/>
      <c r="G12" s="74"/>
      <c r="H12" s="74"/>
      <c r="I12" s="74"/>
      <c r="J12" s="78"/>
      <c r="K12" s="74"/>
      <c r="L12" s="74"/>
      <c r="M12" s="73"/>
      <c r="N12" s="3"/>
      <c r="O12" s="3"/>
      <c r="P12" s="3"/>
      <c r="Q12" s="3"/>
      <c r="R12" s="3"/>
      <c r="S12" s="3"/>
      <c r="T12" s="4"/>
      <c r="U12" s="4"/>
      <c r="V12" s="4"/>
      <c r="W12" s="4"/>
      <c r="X12" s="4"/>
      <c r="Y12" s="4"/>
      <c r="Z12" s="4"/>
      <c r="AA12" s="4"/>
      <c r="AB12" s="4"/>
    </row>
    <row r="13" spans="1:35" s="6" customFormat="1" ht="31.5">
      <c r="A13" s="75"/>
      <c r="B13" s="73"/>
      <c r="C13" s="73"/>
      <c r="D13" s="73"/>
      <c r="E13" s="73"/>
      <c r="F13" s="56" t="s">
        <v>7</v>
      </c>
      <c r="G13" s="57">
        <f>SUM(H13:L13)</f>
        <v>388240</v>
      </c>
      <c r="H13" s="57">
        <v>20000</v>
      </c>
      <c r="I13" s="57">
        <v>98340</v>
      </c>
      <c r="J13" s="58">
        <v>69900</v>
      </c>
      <c r="K13" s="57">
        <v>100000</v>
      </c>
      <c r="L13" s="57">
        <v>100000</v>
      </c>
      <c r="M13" s="73"/>
      <c r="N13" s="3"/>
      <c r="O13" s="3"/>
      <c r="P13" s="3"/>
      <c r="Q13" s="3"/>
      <c r="R13" s="3"/>
      <c r="S13" s="3"/>
      <c r="T13" s="4"/>
      <c r="U13" s="4"/>
      <c r="V13" s="4"/>
      <c r="W13" s="4"/>
      <c r="X13" s="4"/>
      <c r="Y13" s="4"/>
      <c r="Z13" s="4"/>
      <c r="AA13" s="4"/>
      <c r="AB13" s="4"/>
    </row>
    <row r="14" spans="1:35" ht="409.5" customHeight="1">
      <c r="A14" s="75"/>
      <c r="B14" s="73"/>
      <c r="C14" s="73"/>
      <c r="D14" s="73"/>
      <c r="E14" s="73"/>
      <c r="F14" s="56" t="s">
        <v>8</v>
      </c>
      <c r="G14" s="57">
        <f>SUM(H14:L14)</f>
        <v>0</v>
      </c>
      <c r="H14" s="57">
        <v>0</v>
      </c>
      <c r="I14" s="57">
        <v>0</v>
      </c>
      <c r="J14" s="58">
        <v>0</v>
      </c>
      <c r="K14" s="57">
        <v>0</v>
      </c>
      <c r="L14" s="57">
        <v>0</v>
      </c>
      <c r="M14" s="73"/>
      <c r="N14" s="3"/>
      <c r="O14" s="3"/>
      <c r="P14" s="3"/>
      <c r="Q14" s="3"/>
      <c r="R14" s="3"/>
      <c r="S14" s="3"/>
      <c r="T14" s="4"/>
      <c r="U14" s="4"/>
      <c r="V14" s="4"/>
      <c r="W14" s="4"/>
      <c r="X14" s="4"/>
      <c r="Y14" s="4"/>
      <c r="Z14" s="4"/>
      <c r="AA14" s="4"/>
      <c r="AB14" s="4"/>
    </row>
    <row r="15" spans="1:35" ht="17.25" customHeight="1">
      <c r="A15" s="75">
        <v>2</v>
      </c>
      <c r="B15" s="73" t="s">
        <v>52</v>
      </c>
      <c r="C15" s="73"/>
      <c r="D15" s="72" t="s">
        <v>82</v>
      </c>
      <c r="E15" s="73" t="s">
        <v>1</v>
      </c>
      <c r="F15" s="56" t="s">
        <v>9</v>
      </c>
      <c r="G15" s="57">
        <f t="shared" ref="G15:L15" si="1">G17+G18+G19+G20</f>
        <v>419690</v>
      </c>
      <c r="H15" s="57">
        <f t="shared" si="1"/>
        <v>80000</v>
      </c>
      <c r="I15" s="57">
        <f t="shared" si="1"/>
        <v>169690</v>
      </c>
      <c r="J15" s="58">
        <f>J17+J18+J19+J20</f>
        <v>70000</v>
      </c>
      <c r="K15" s="57">
        <f t="shared" si="1"/>
        <v>50000</v>
      </c>
      <c r="L15" s="57">
        <f t="shared" si="1"/>
        <v>50000</v>
      </c>
      <c r="M15" s="73" t="s">
        <v>84</v>
      </c>
      <c r="N15" s="3"/>
      <c r="O15" s="3"/>
      <c r="P15" s="3"/>
      <c r="Q15" s="3"/>
      <c r="R15" s="3"/>
      <c r="S15" s="3"/>
      <c r="T15" s="4"/>
      <c r="U15" s="4"/>
      <c r="V15" s="4"/>
      <c r="W15" s="4"/>
      <c r="X15" s="4"/>
      <c r="Y15" s="4"/>
      <c r="Z15" s="4"/>
      <c r="AA15" s="4"/>
      <c r="AB15" s="4"/>
    </row>
    <row r="16" spans="1:35" ht="15.75">
      <c r="A16" s="75"/>
      <c r="B16" s="73"/>
      <c r="C16" s="73"/>
      <c r="D16" s="72"/>
      <c r="E16" s="73"/>
      <c r="F16" s="56" t="s">
        <v>4</v>
      </c>
      <c r="G16" s="57"/>
      <c r="H16" s="57"/>
      <c r="I16" s="57"/>
      <c r="J16" s="58"/>
      <c r="K16" s="57"/>
      <c r="L16" s="57"/>
      <c r="M16" s="73"/>
      <c r="N16" s="3"/>
      <c r="O16" s="3"/>
      <c r="P16" s="3"/>
      <c r="Q16" s="3"/>
      <c r="R16" s="3"/>
      <c r="S16" s="3"/>
      <c r="T16" s="4"/>
      <c r="U16" s="4"/>
      <c r="V16" s="4"/>
      <c r="W16" s="4"/>
      <c r="X16" s="4"/>
      <c r="Y16" s="4"/>
      <c r="Z16" s="4"/>
      <c r="AA16" s="4"/>
      <c r="AB16" s="4"/>
    </row>
    <row r="17" spans="1:28" ht="33.75" customHeight="1">
      <c r="A17" s="75"/>
      <c r="B17" s="73"/>
      <c r="C17" s="73"/>
      <c r="D17" s="72"/>
      <c r="E17" s="73"/>
      <c r="F17" s="56" t="s">
        <v>5</v>
      </c>
      <c r="G17" s="57">
        <f>SUM(H17:L17)</f>
        <v>0</v>
      </c>
      <c r="H17" s="57">
        <v>0</v>
      </c>
      <c r="I17" s="57">
        <v>0</v>
      </c>
      <c r="J17" s="58">
        <v>0</v>
      </c>
      <c r="K17" s="57">
        <v>0</v>
      </c>
      <c r="L17" s="57">
        <v>0</v>
      </c>
      <c r="M17" s="73"/>
      <c r="N17" s="3"/>
      <c r="O17" s="3"/>
      <c r="P17" s="3"/>
      <c r="Q17" s="3"/>
      <c r="R17" s="3"/>
      <c r="S17" s="3"/>
      <c r="T17" s="4"/>
      <c r="U17" s="4"/>
      <c r="V17" s="4"/>
      <c r="W17" s="4"/>
      <c r="X17" s="4"/>
      <c r="Y17" s="4"/>
      <c r="Z17" s="4"/>
      <c r="AA17" s="4"/>
      <c r="AB17" s="4"/>
    </row>
    <row r="18" spans="1:28" s="5" customFormat="1" ht="31.5">
      <c r="A18" s="75"/>
      <c r="B18" s="73"/>
      <c r="C18" s="73"/>
      <c r="D18" s="72"/>
      <c r="E18" s="73"/>
      <c r="F18" s="56" t="s">
        <v>6</v>
      </c>
      <c r="G18" s="57">
        <f>SUM(H18:L18)</f>
        <v>0</v>
      </c>
      <c r="H18" s="57">
        <v>0</v>
      </c>
      <c r="I18" s="57">
        <v>0</v>
      </c>
      <c r="J18" s="58">
        <v>0</v>
      </c>
      <c r="K18" s="57">
        <v>0</v>
      </c>
      <c r="L18" s="57">
        <v>0</v>
      </c>
      <c r="M18" s="73"/>
      <c r="N18" s="3"/>
      <c r="O18" s="3"/>
      <c r="P18" s="3"/>
      <c r="Q18" s="3"/>
      <c r="R18" s="3"/>
      <c r="S18" s="3"/>
      <c r="T18" s="4"/>
      <c r="U18" s="4"/>
      <c r="V18" s="4"/>
      <c r="W18" s="4"/>
      <c r="X18" s="4"/>
      <c r="Y18" s="4"/>
      <c r="Z18" s="4"/>
      <c r="AA18" s="4"/>
      <c r="AB18" s="4"/>
    </row>
    <row r="19" spans="1:28" s="6" customFormat="1" ht="31.5">
      <c r="A19" s="75"/>
      <c r="B19" s="73"/>
      <c r="C19" s="73"/>
      <c r="D19" s="72"/>
      <c r="E19" s="73"/>
      <c r="F19" s="56" t="s">
        <v>7</v>
      </c>
      <c r="G19" s="57">
        <f>SUM(H19:L19)</f>
        <v>419690</v>
      </c>
      <c r="H19" s="57">
        <v>80000</v>
      </c>
      <c r="I19" s="57">
        <v>169690</v>
      </c>
      <c r="J19" s="58">
        <v>70000</v>
      </c>
      <c r="K19" s="57">
        <v>50000</v>
      </c>
      <c r="L19" s="57">
        <v>50000</v>
      </c>
      <c r="M19" s="73"/>
      <c r="N19" s="3"/>
      <c r="O19" s="3"/>
      <c r="P19" s="3"/>
      <c r="Q19" s="3"/>
      <c r="R19" s="3"/>
      <c r="S19" s="3"/>
      <c r="T19" s="4"/>
      <c r="U19" s="4"/>
      <c r="V19" s="4"/>
      <c r="W19" s="4"/>
      <c r="X19" s="4"/>
      <c r="Y19" s="4"/>
      <c r="Z19" s="4"/>
      <c r="AA19" s="4"/>
      <c r="AB19" s="4"/>
    </row>
    <row r="20" spans="1:28" ht="27.75" customHeight="1">
      <c r="A20" s="75"/>
      <c r="B20" s="73"/>
      <c r="C20" s="73"/>
      <c r="D20" s="72"/>
      <c r="E20" s="73"/>
      <c r="F20" s="56" t="s">
        <v>8</v>
      </c>
      <c r="G20" s="57">
        <f>SUM(H20:L20)</f>
        <v>0</v>
      </c>
      <c r="H20" s="57">
        <v>0</v>
      </c>
      <c r="I20" s="57">
        <v>0</v>
      </c>
      <c r="J20" s="58">
        <v>0</v>
      </c>
      <c r="K20" s="57">
        <v>0</v>
      </c>
      <c r="L20" s="57">
        <v>0</v>
      </c>
      <c r="M20" s="73"/>
      <c r="N20" s="3"/>
      <c r="O20" s="3"/>
      <c r="P20" s="3"/>
      <c r="Q20" s="3"/>
      <c r="R20" s="3"/>
      <c r="S20" s="3"/>
      <c r="T20" s="4"/>
      <c r="U20" s="4"/>
      <c r="V20" s="4"/>
      <c r="W20" s="4"/>
      <c r="X20" s="4"/>
      <c r="Y20" s="4"/>
      <c r="Z20" s="4"/>
      <c r="AA20" s="4"/>
      <c r="AB20" s="4"/>
    </row>
    <row r="21" spans="1:28" ht="18" customHeight="1">
      <c r="A21" s="75">
        <v>3</v>
      </c>
      <c r="B21" s="73" t="s">
        <v>15</v>
      </c>
      <c r="C21" s="73"/>
      <c r="D21" s="72" t="s">
        <v>82</v>
      </c>
      <c r="E21" s="73" t="s">
        <v>1</v>
      </c>
      <c r="F21" s="56" t="s">
        <v>3</v>
      </c>
      <c r="G21" s="57">
        <f t="shared" ref="G21:L21" si="2">G23+G24+G25+G26</f>
        <v>0</v>
      </c>
      <c r="H21" s="57">
        <f t="shared" si="2"/>
        <v>0</v>
      </c>
      <c r="I21" s="57">
        <f t="shared" si="2"/>
        <v>0</v>
      </c>
      <c r="J21" s="58">
        <f t="shared" si="2"/>
        <v>0</v>
      </c>
      <c r="K21" s="57">
        <f t="shared" si="2"/>
        <v>0</v>
      </c>
      <c r="L21" s="57">
        <f t="shared" si="2"/>
        <v>0</v>
      </c>
      <c r="M21" s="73" t="s">
        <v>78</v>
      </c>
      <c r="N21" s="3"/>
      <c r="O21" s="3"/>
      <c r="P21" s="3"/>
      <c r="Q21" s="3"/>
      <c r="R21" s="3"/>
      <c r="S21" s="3"/>
      <c r="T21" s="4"/>
      <c r="U21" s="4"/>
      <c r="V21" s="4"/>
      <c r="W21" s="4"/>
      <c r="X21" s="4"/>
      <c r="Y21" s="4"/>
      <c r="Z21" s="4"/>
      <c r="AA21" s="4"/>
      <c r="AB21" s="4"/>
    </row>
    <row r="22" spans="1:28" ht="32.25" customHeight="1">
      <c r="A22" s="75"/>
      <c r="B22" s="73"/>
      <c r="C22" s="73"/>
      <c r="D22" s="72"/>
      <c r="E22" s="73"/>
      <c r="F22" s="56" t="s">
        <v>4</v>
      </c>
      <c r="G22" s="57"/>
      <c r="H22" s="57"/>
      <c r="I22" s="57"/>
      <c r="J22" s="58"/>
      <c r="K22" s="57"/>
      <c r="L22" s="57"/>
      <c r="M22" s="73"/>
      <c r="N22" s="3"/>
      <c r="O22" s="3"/>
      <c r="P22" s="3"/>
      <c r="Q22" s="3"/>
      <c r="R22" s="3"/>
      <c r="S22" s="3"/>
      <c r="T22" s="4"/>
      <c r="U22" s="4"/>
      <c r="V22" s="4"/>
      <c r="W22" s="4"/>
      <c r="X22" s="4"/>
      <c r="Y22" s="4"/>
      <c r="Z22" s="4"/>
      <c r="AA22" s="4"/>
      <c r="AB22" s="4"/>
    </row>
    <row r="23" spans="1:28" ht="33.75" customHeight="1">
      <c r="A23" s="75"/>
      <c r="B23" s="73"/>
      <c r="C23" s="73"/>
      <c r="D23" s="72"/>
      <c r="E23" s="73"/>
      <c r="F23" s="56" t="s">
        <v>5</v>
      </c>
      <c r="G23" s="57">
        <f>H23+I23+J23+L23</f>
        <v>0</v>
      </c>
      <c r="H23" s="57">
        <v>0</v>
      </c>
      <c r="I23" s="57">
        <v>0</v>
      </c>
      <c r="J23" s="58">
        <v>0</v>
      </c>
      <c r="K23" s="57">
        <v>0</v>
      </c>
      <c r="L23" s="57">
        <v>0</v>
      </c>
      <c r="M23" s="73"/>
      <c r="N23" s="3"/>
      <c r="O23" s="3"/>
      <c r="P23" s="3"/>
      <c r="Q23" s="3"/>
      <c r="R23" s="3"/>
      <c r="S23" s="3"/>
      <c r="T23" s="4"/>
      <c r="U23" s="4"/>
      <c r="V23" s="4"/>
      <c r="W23" s="4"/>
      <c r="X23" s="4"/>
      <c r="Y23" s="4"/>
      <c r="Z23" s="4"/>
      <c r="AA23" s="4"/>
      <c r="AB23" s="4"/>
    </row>
    <row r="24" spans="1:28" s="5" customFormat="1" ht="31.5">
      <c r="A24" s="75"/>
      <c r="B24" s="73"/>
      <c r="C24" s="73"/>
      <c r="D24" s="72"/>
      <c r="E24" s="73"/>
      <c r="F24" s="56" t="s">
        <v>6</v>
      </c>
      <c r="G24" s="57">
        <f>SUM(H24:L24)</f>
        <v>0</v>
      </c>
      <c r="H24" s="57">
        <v>0</v>
      </c>
      <c r="I24" s="57">
        <v>0</v>
      </c>
      <c r="J24" s="59">
        <v>0</v>
      </c>
      <c r="K24" s="57">
        <v>0</v>
      </c>
      <c r="L24" s="57">
        <v>0</v>
      </c>
      <c r="M24" s="73"/>
      <c r="N24" s="3"/>
      <c r="O24" s="3"/>
      <c r="P24" s="3"/>
      <c r="Q24" s="3"/>
      <c r="R24" s="3"/>
      <c r="S24" s="3"/>
      <c r="T24" s="4"/>
      <c r="U24" s="4"/>
      <c r="V24" s="4"/>
      <c r="W24" s="4"/>
      <c r="X24" s="4"/>
      <c r="Y24" s="4"/>
      <c r="Z24" s="4"/>
      <c r="AA24" s="4"/>
      <c r="AB24" s="4"/>
    </row>
    <row r="25" spans="1:28" s="6" customFormat="1" ht="31.5">
      <c r="A25" s="75"/>
      <c r="B25" s="73"/>
      <c r="C25" s="73"/>
      <c r="D25" s="72"/>
      <c r="E25" s="73"/>
      <c r="F25" s="56" t="s">
        <v>7</v>
      </c>
      <c r="G25" s="57">
        <f>SUM(H25:L25)</f>
        <v>0</v>
      </c>
      <c r="H25" s="57">
        <v>0</v>
      </c>
      <c r="I25" s="57">
        <v>0</v>
      </c>
      <c r="J25" s="58">
        <v>0</v>
      </c>
      <c r="K25" s="57">
        <v>0</v>
      </c>
      <c r="L25" s="57">
        <v>0</v>
      </c>
      <c r="M25" s="73"/>
      <c r="N25" s="3"/>
      <c r="O25" s="3"/>
      <c r="P25" s="3"/>
      <c r="Q25" s="3"/>
      <c r="R25" s="3"/>
      <c r="S25" s="3"/>
      <c r="T25" s="4"/>
      <c r="U25" s="4"/>
      <c r="V25" s="4"/>
      <c r="W25" s="4"/>
      <c r="X25" s="4"/>
      <c r="Y25" s="4"/>
      <c r="Z25" s="4"/>
      <c r="AA25" s="4"/>
      <c r="AB25" s="4"/>
    </row>
    <row r="26" spans="1:28" ht="12.75" customHeight="1">
      <c r="A26" s="75"/>
      <c r="B26" s="73"/>
      <c r="C26" s="73"/>
      <c r="D26" s="72"/>
      <c r="E26" s="73"/>
      <c r="F26" s="73" t="s">
        <v>8</v>
      </c>
      <c r="G26" s="74">
        <f>SUM(H26:L26)</f>
        <v>0</v>
      </c>
      <c r="H26" s="74">
        <v>0</v>
      </c>
      <c r="I26" s="74">
        <v>0</v>
      </c>
      <c r="J26" s="78">
        <v>0</v>
      </c>
      <c r="K26" s="74">
        <v>0</v>
      </c>
      <c r="L26" s="74">
        <v>0</v>
      </c>
      <c r="M26" s="73"/>
      <c r="N26" s="3"/>
      <c r="O26" s="3"/>
      <c r="P26" s="3"/>
      <c r="Q26" s="3"/>
      <c r="R26" s="3"/>
      <c r="S26" s="3"/>
      <c r="T26" s="4"/>
      <c r="U26" s="4"/>
      <c r="V26" s="4"/>
      <c r="W26" s="4"/>
      <c r="X26" s="4"/>
      <c r="Y26" s="4"/>
      <c r="Z26" s="4"/>
      <c r="AA26" s="4"/>
      <c r="AB26" s="4"/>
    </row>
    <row r="27" spans="1:28" ht="25.5" customHeight="1">
      <c r="A27" s="75"/>
      <c r="B27" s="73"/>
      <c r="C27" s="73"/>
      <c r="D27" s="72"/>
      <c r="E27" s="73"/>
      <c r="F27" s="73"/>
      <c r="G27" s="74"/>
      <c r="H27" s="74"/>
      <c r="I27" s="74"/>
      <c r="J27" s="78"/>
      <c r="K27" s="74"/>
      <c r="L27" s="74"/>
      <c r="M27" s="73"/>
      <c r="N27" s="3"/>
      <c r="O27" s="3"/>
      <c r="P27" s="3"/>
      <c r="Q27" s="3"/>
      <c r="R27" s="3"/>
      <c r="S27" s="3"/>
      <c r="T27" s="4"/>
      <c r="U27" s="4"/>
      <c r="V27" s="4"/>
      <c r="W27" s="4"/>
      <c r="X27" s="4"/>
      <c r="Y27" s="4"/>
      <c r="Z27" s="4"/>
      <c r="AA27" s="4"/>
      <c r="AB27" s="4"/>
    </row>
    <row r="28" spans="1:28" ht="1.5" hidden="1" customHeight="1">
      <c r="A28" s="75">
        <v>5</v>
      </c>
      <c r="B28" s="73" t="s">
        <v>16</v>
      </c>
      <c r="C28" s="73"/>
      <c r="D28" s="72" t="s">
        <v>13</v>
      </c>
      <c r="E28" s="73" t="s">
        <v>2</v>
      </c>
      <c r="F28" s="56" t="s">
        <v>3</v>
      </c>
      <c r="G28" s="60">
        <v>0</v>
      </c>
      <c r="H28" s="60">
        <f>SUM(H30:H34)</f>
        <v>0</v>
      </c>
      <c r="I28" s="60">
        <v>0</v>
      </c>
      <c r="J28" s="61">
        <f>SUM(J30:J34)</f>
        <v>0</v>
      </c>
      <c r="K28" s="60">
        <v>0</v>
      </c>
      <c r="L28" s="60">
        <v>0</v>
      </c>
      <c r="M28" s="79"/>
      <c r="N28" s="3"/>
      <c r="O28" s="3"/>
      <c r="P28" s="3"/>
      <c r="Q28" s="3"/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</row>
    <row r="29" spans="1:28" ht="14.25" hidden="1" customHeight="1">
      <c r="A29" s="75"/>
      <c r="B29" s="73"/>
      <c r="C29" s="73"/>
      <c r="D29" s="72"/>
      <c r="E29" s="73"/>
      <c r="F29" s="56" t="s">
        <v>4</v>
      </c>
      <c r="G29" s="60"/>
      <c r="H29" s="60"/>
      <c r="I29" s="60"/>
      <c r="J29" s="61"/>
      <c r="K29" s="60"/>
      <c r="L29" s="60"/>
      <c r="M29" s="80"/>
      <c r="N29" s="3"/>
      <c r="O29" s="3"/>
      <c r="P29" s="3"/>
      <c r="Q29" s="3"/>
      <c r="R29" s="3"/>
      <c r="S29" s="3"/>
      <c r="T29" s="4"/>
      <c r="U29" s="4"/>
      <c r="V29" s="4"/>
      <c r="W29" s="4"/>
      <c r="X29" s="4"/>
      <c r="Y29" s="4"/>
      <c r="Z29" s="4"/>
      <c r="AA29" s="4"/>
      <c r="AB29" s="4"/>
    </row>
    <row r="30" spans="1:28" ht="25.5" hidden="1" customHeight="1">
      <c r="A30" s="75"/>
      <c r="B30" s="73"/>
      <c r="C30" s="73"/>
      <c r="D30" s="72"/>
      <c r="E30" s="73"/>
      <c r="F30" s="56" t="s">
        <v>5</v>
      </c>
      <c r="G30" s="60">
        <v>0</v>
      </c>
      <c r="H30" s="60">
        <v>0</v>
      </c>
      <c r="I30" s="60">
        <v>0</v>
      </c>
      <c r="J30" s="61">
        <v>0</v>
      </c>
      <c r="K30" s="60">
        <v>0</v>
      </c>
      <c r="L30" s="60">
        <v>0</v>
      </c>
      <c r="M30" s="80"/>
      <c r="N30" s="3"/>
      <c r="O30" s="3"/>
      <c r="P30" s="3"/>
      <c r="Q30" s="3"/>
      <c r="R30" s="3"/>
      <c r="S30" s="3"/>
      <c r="T30" s="4"/>
      <c r="U30" s="4"/>
      <c r="V30" s="4"/>
      <c r="W30" s="4"/>
      <c r="X30" s="4"/>
      <c r="Y30" s="4"/>
      <c r="Z30" s="4"/>
      <c r="AA30" s="4"/>
      <c r="AB30" s="4"/>
    </row>
    <row r="31" spans="1:28" s="5" customFormat="1" ht="25.5" hidden="1" customHeight="1">
      <c r="A31" s="75"/>
      <c r="B31" s="73"/>
      <c r="C31" s="73"/>
      <c r="D31" s="72"/>
      <c r="E31" s="73"/>
      <c r="F31" s="56" t="s">
        <v>6</v>
      </c>
      <c r="G31" s="60">
        <v>0</v>
      </c>
      <c r="H31" s="60">
        <v>0</v>
      </c>
      <c r="I31" s="60">
        <v>0</v>
      </c>
      <c r="J31" s="61">
        <v>0</v>
      </c>
      <c r="K31" s="60">
        <v>0</v>
      </c>
      <c r="L31" s="60">
        <v>0</v>
      </c>
      <c r="M31" s="80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</row>
    <row r="32" spans="1:28" s="6" customFormat="1" ht="25.5" hidden="1" customHeight="1">
      <c r="A32" s="75"/>
      <c r="B32" s="73"/>
      <c r="C32" s="73"/>
      <c r="D32" s="72"/>
      <c r="E32" s="73"/>
      <c r="F32" s="56" t="s">
        <v>7</v>
      </c>
      <c r="G32" s="60">
        <v>0</v>
      </c>
      <c r="H32" s="60">
        <v>0</v>
      </c>
      <c r="I32" s="60">
        <v>0</v>
      </c>
      <c r="J32" s="61">
        <v>0</v>
      </c>
      <c r="K32" s="60">
        <v>0</v>
      </c>
      <c r="L32" s="60">
        <v>0</v>
      </c>
      <c r="M32" s="80"/>
      <c r="N32" s="3"/>
      <c r="O32" s="3"/>
      <c r="P32" s="3"/>
      <c r="Q32" s="3"/>
      <c r="R32" s="3"/>
      <c r="S32" s="3"/>
      <c r="T32" s="4"/>
      <c r="U32" s="4"/>
      <c r="V32" s="4"/>
      <c r="W32" s="4"/>
      <c r="X32" s="4"/>
      <c r="Y32" s="4"/>
      <c r="Z32" s="4"/>
      <c r="AA32" s="4"/>
      <c r="AB32" s="4"/>
    </row>
    <row r="33" spans="1:28" ht="12.75" hidden="1" customHeight="1">
      <c r="A33" s="75"/>
      <c r="B33" s="73"/>
      <c r="C33" s="73"/>
      <c r="D33" s="72"/>
      <c r="E33" s="73"/>
      <c r="F33" s="73" t="s">
        <v>8</v>
      </c>
      <c r="G33" s="77">
        <v>0</v>
      </c>
      <c r="H33" s="77">
        <v>0</v>
      </c>
      <c r="I33" s="77">
        <v>0</v>
      </c>
      <c r="J33" s="76">
        <v>0</v>
      </c>
      <c r="K33" s="77">
        <v>0</v>
      </c>
      <c r="L33" s="77">
        <v>0</v>
      </c>
      <c r="M33" s="80"/>
      <c r="N33" s="3"/>
      <c r="O33" s="3"/>
      <c r="P33" s="3"/>
      <c r="Q33" s="3"/>
      <c r="R33" s="3"/>
      <c r="S33" s="3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hidden="1" customHeight="1">
      <c r="A34" s="75"/>
      <c r="B34" s="73"/>
      <c r="C34" s="73"/>
      <c r="D34" s="72"/>
      <c r="E34" s="73"/>
      <c r="F34" s="73"/>
      <c r="G34" s="77"/>
      <c r="H34" s="77"/>
      <c r="I34" s="77"/>
      <c r="J34" s="76"/>
      <c r="K34" s="77"/>
      <c r="L34" s="77"/>
      <c r="M34" s="80"/>
      <c r="N34" s="3"/>
      <c r="O34" s="3"/>
      <c r="P34" s="3"/>
      <c r="Q34" s="3"/>
      <c r="R34" s="3"/>
      <c r="S34" s="3"/>
      <c r="T34" s="4"/>
      <c r="U34" s="4"/>
      <c r="V34" s="4"/>
      <c r="W34" s="4"/>
      <c r="X34" s="4"/>
      <c r="Y34" s="4"/>
      <c r="Z34" s="4"/>
      <c r="AA34" s="4"/>
      <c r="AB34" s="4"/>
    </row>
    <row r="35" spans="1:28" ht="33.75" customHeight="1">
      <c r="A35" s="81" t="s">
        <v>46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3"/>
      <c r="O35" s="3"/>
      <c r="P35" s="3"/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</row>
    <row r="36" spans="1:28" ht="20.25" hidden="1" customHeight="1">
      <c r="A36" s="82">
        <v>4</v>
      </c>
      <c r="B36" s="73" t="s">
        <v>47</v>
      </c>
      <c r="C36" s="73"/>
      <c r="D36" s="72" t="s">
        <v>83</v>
      </c>
      <c r="E36" s="73" t="s">
        <v>2</v>
      </c>
      <c r="F36" s="60" t="s">
        <v>3</v>
      </c>
      <c r="G36" s="57">
        <f>SUM(G40:G43)</f>
        <v>60000</v>
      </c>
      <c r="H36" s="57">
        <f>H40+H41+H42+H43</f>
        <v>20000</v>
      </c>
      <c r="I36" s="57">
        <f>I40+I41+I42+I43</f>
        <v>20000</v>
      </c>
      <c r="J36" s="58">
        <f>J40+J41+J42+J43</f>
        <v>20000</v>
      </c>
      <c r="K36" s="57">
        <f>K40+K41+K42+K43</f>
        <v>0</v>
      </c>
      <c r="L36" s="57">
        <f>L40+L41+L42+L43</f>
        <v>0</v>
      </c>
      <c r="M36" s="73" t="s">
        <v>86</v>
      </c>
      <c r="N36" s="32"/>
      <c r="O36" s="3"/>
      <c r="P36" s="3"/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</row>
    <row r="37" spans="1:28" ht="36" customHeight="1">
      <c r="A37" s="83"/>
      <c r="B37" s="73"/>
      <c r="C37" s="73"/>
      <c r="D37" s="72"/>
      <c r="E37" s="73"/>
      <c r="F37" s="73" t="s">
        <v>4</v>
      </c>
      <c r="G37" s="74"/>
      <c r="H37" s="74"/>
      <c r="I37" s="74"/>
      <c r="J37" s="78"/>
      <c r="K37" s="74"/>
      <c r="L37" s="74"/>
      <c r="M37" s="73"/>
      <c r="N37" s="3"/>
      <c r="O37" s="3"/>
      <c r="P37" s="3"/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</row>
    <row r="38" spans="1:28" ht="23.25" hidden="1" customHeight="1">
      <c r="A38" s="83"/>
      <c r="B38" s="73"/>
      <c r="C38" s="73"/>
      <c r="D38" s="72"/>
      <c r="E38" s="73"/>
      <c r="F38" s="73"/>
      <c r="G38" s="74"/>
      <c r="H38" s="74"/>
      <c r="I38" s="74"/>
      <c r="J38" s="78"/>
      <c r="K38" s="74"/>
      <c r="L38" s="74"/>
      <c r="M38" s="73"/>
      <c r="N38" s="3"/>
      <c r="O38" s="3"/>
      <c r="P38" s="3"/>
      <c r="Q38" s="3"/>
      <c r="R38" s="3"/>
      <c r="S38" s="3"/>
      <c r="T38" s="4"/>
      <c r="U38" s="4"/>
      <c r="V38" s="4"/>
      <c r="W38" s="4"/>
      <c r="X38" s="4"/>
      <c r="Y38" s="4"/>
      <c r="Z38" s="4"/>
      <c r="AA38" s="4"/>
      <c r="AB38" s="4"/>
    </row>
    <row r="39" spans="1:28" ht="27" hidden="1" customHeight="1">
      <c r="A39" s="83"/>
      <c r="B39" s="73"/>
      <c r="C39" s="73"/>
      <c r="D39" s="72"/>
      <c r="E39" s="73"/>
      <c r="F39" s="73"/>
      <c r="G39" s="74"/>
      <c r="H39" s="74"/>
      <c r="I39" s="74"/>
      <c r="J39" s="78"/>
      <c r="K39" s="74"/>
      <c r="L39" s="74"/>
      <c r="M39" s="73"/>
      <c r="N39" s="3"/>
      <c r="O39" s="3"/>
      <c r="P39" s="3"/>
      <c r="Q39" s="3"/>
      <c r="R39" s="3"/>
      <c r="S39" s="3"/>
      <c r="T39" s="4"/>
      <c r="U39" s="4"/>
      <c r="V39" s="4"/>
      <c r="W39" s="4"/>
      <c r="X39" s="4"/>
      <c r="Y39" s="4"/>
      <c r="Z39" s="4"/>
      <c r="AA39" s="4"/>
      <c r="AB39" s="4"/>
    </row>
    <row r="40" spans="1:28" ht="31.5">
      <c r="A40" s="83"/>
      <c r="B40" s="73"/>
      <c r="C40" s="73"/>
      <c r="D40" s="72"/>
      <c r="E40" s="73"/>
      <c r="F40" s="56" t="s">
        <v>5</v>
      </c>
      <c r="G40" s="57">
        <f>H40+I40+J40+K40+L40</f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73"/>
      <c r="N40" s="3"/>
      <c r="O40" s="3"/>
      <c r="P40" s="3"/>
      <c r="Q40" s="3"/>
      <c r="R40" s="3"/>
      <c r="S40" s="3"/>
      <c r="T40" s="4"/>
      <c r="U40" s="4"/>
      <c r="V40" s="4"/>
      <c r="W40" s="4"/>
      <c r="X40" s="4"/>
      <c r="Y40" s="4"/>
      <c r="Z40" s="4"/>
      <c r="AA40" s="4"/>
      <c r="AB40" s="4"/>
    </row>
    <row r="41" spans="1:28" s="5" customFormat="1" ht="32.25" customHeight="1">
      <c r="A41" s="83"/>
      <c r="B41" s="73"/>
      <c r="C41" s="73"/>
      <c r="D41" s="72"/>
      <c r="E41" s="73"/>
      <c r="F41" s="56" t="s">
        <v>6</v>
      </c>
      <c r="G41" s="57">
        <f>SUM(H41:L41)</f>
        <v>0</v>
      </c>
      <c r="H41" s="57">
        <v>0</v>
      </c>
      <c r="I41" s="57">
        <v>0</v>
      </c>
      <c r="J41" s="58">
        <v>0</v>
      </c>
      <c r="K41" s="57">
        <v>0</v>
      </c>
      <c r="L41" s="57">
        <v>0</v>
      </c>
      <c r="M41" s="73"/>
      <c r="N41" s="3"/>
      <c r="O41" s="3"/>
      <c r="P41" s="3"/>
      <c r="Q41" s="3"/>
      <c r="R41" s="3"/>
      <c r="S41" s="3"/>
      <c r="T41" s="4"/>
      <c r="U41" s="4"/>
      <c r="V41" s="4"/>
      <c r="W41" s="4"/>
      <c r="X41" s="4"/>
      <c r="Y41" s="4"/>
      <c r="Z41" s="4"/>
      <c r="AA41" s="4"/>
      <c r="AB41" s="4"/>
    </row>
    <row r="42" spans="1:28" s="6" customFormat="1" ht="31.5">
      <c r="A42" s="83"/>
      <c r="B42" s="73"/>
      <c r="C42" s="73"/>
      <c r="D42" s="72"/>
      <c r="E42" s="73"/>
      <c r="F42" s="56" t="s">
        <v>7</v>
      </c>
      <c r="G42" s="57">
        <f>SUM(H42:L42)</f>
        <v>60000</v>
      </c>
      <c r="H42" s="57">
        <v>20000</v>
      </c>
      <c r="I42" s="57">
        <v>20000</v>
      </c>
      <c r="J42" s="58">
        <v>20000</v>
      </c>
      <c r="K42" s="57">
        <v>0</v>
      </c>
      <c r="L42" s="57">
        <v>0</v>
      </c>
      <c r="M42" s="73"/>
      <c r="N42" s="3"/>
      <c r="O42" s="3"/>
      <c r="P42" s="3"/>
      <c r="Q42" s="3"/>
      <c r="R42" s="3"/>
      <c r="S42" s="3"/>
      <c r="T42" s="4"/>
      <c r="U42" s="4"/>
      <c r="V42" s="4"/>
      <c r="W42" s="4"/>
      <c r="X42" s="4"/>
      <c r="Y42" s="4"/>
      <c r="Z42" s="4"/>
      <c r="AA42" s="4"/>
      <c r="AB42" s="4"/>
    </row>
    <row r="43" spans="1:28" ht="51" customHeight="1">
      <c r="A43" s="84"/>
      <c r="B43" s="73"/>
      <c r="C43" s="73"/>
      <c r="D43" s="72"/>
      <c r="E43" s="73"/>
      <c r="F43" s="56" t="s">
        <v>8</v>
      </c>
      <c r="G43" s="57">
        <f>SUM(H43:L43)</f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73"/>
      <c r="N43" s="3"/>
      <c r="O43" s="3"/>
      <c r="P43" s="3"/>
      <c r="Q43" s="3"/>
      <c r="R43" s="3"/>
      <c r="S43" s="3"/>
      <c r="T43" s="4"/>
      <c r="U43" s="4"/>
      <c r="V43" s="4"/>
      <c r="W43" s="4"/>
      <c r="X43" s="4"/>
      <c r="Y43" s="4"/>
      <c r="Z43" s="4"/>
      <c r="AA43" s="4"/>
      <c r="AB43" s="4"/>
    </row>
    <row r="44" spans="1:28" ht="28.5" customHeight="1">
      <c r="A44" s="94" t="s">
        <v>48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3"/>
      <c r="O44" s="3"/>
      <c r="P44" s="3"/>
      <c r="Q44" s="3"/>
      <c r="R44" s="3"/>
      <c r="S44" s="3"/>
      <c r="T44" s="4"/>
      <c r="U44" s="4"/>
      <c r="V44" s="4"/>
      <c r="W44" s="4"/>
      <c r="X44" s="4"/>
      <c r="Y44" s="4"/>
      <c r="Z44" s="4"/>
      <c r="AA44" s="4"/>
      <c r="AB44" s="4"/>
    </row>
    <row r="45" spans="1:28" ht="15" customHeight="1">
      <c r="A45" s="82">
        <v>5</v>
      </c>
      <c r="B45" s="85" t="s">
        <v>77</v>
      </c>
      <c r="C45" s="85"/>
      <c r="D45" s="95" t="s">
        <v>82</v>
      </c>
      <c r="E45" s="85" t="s">
        <v>2</v>
      </c>
      <c r="F45" s="62" t="s">
        <v>14</v>
      </c>
      <c r="G45" s="57">
        <f t="shared" ref="G45:L45" si="3">G47+G48+G49+G50</f>
        <v>8000</v>
      </c>
      <c r="H45" s="63">
        <f t="shared" si="3"/>
        <v>0</v>
      </c>
      <c r="I45" s="64">
        <f t="shared" si="3"/>
        <v>0</v>
      </c>
      <c r="J45" s="65">
        <f t="shared" si="3"/>
        <v>4000</v>
      </c>
      <c r="K45" s="64">
        <f t="shared" si="3"/>
        <v>2000</v>
      </c>
      <c r="L45" s="64">
        <f t="shared" si="3"/>
        <v>2000</v>
      </c>
      <c r="M45" s="96" t="s">
        <v>87</v>
      </c>
      <c r="N45" s="3"/>
      <c r="O45" s="3"/>
      <c r="P45" s="3"/>
      <c r="Q45" s="3"/>
      <c r="R45" s="3"/>
      <c r="S45" s="3"/>
      <c r="T45" s="4"/>
      <c r="U45" s="4"/>
      <c r="V45" s="4"/>
      <c r="W45" s="4"/>
      <c r="X45" s="4"/>
      <c r="Y45" s="4"/>
      <c r="Z45" s="4"/>
      <c r="AA45" s="4"/>
      <c r="AB45" s="4"/>
    </row>
    <row r="46" spans="1:28" ht="23.25" customHeight="1">
      <c r="A46" s="83"/>
      <c r="B46" s="85"/>
      <c r="C46" s="85"/>
      <c r="D46" s="95"/>
      <c r="E46" s="85"/>
      <c r="F46" s="56" t="s">
        <v>4</v>
      </c>
      <c r="G46" s="57"/>
      <c r="H46" s="66"/>
      <c r="I46" s="66"/>
      <c r="J46" s="67"/>
      <c r="K46" s="66"/>
      <c r="L46" s="66"/>
      <c r="M46" s="97"/>
      <c r="Z46" s="4"/>
      <c r="AA46" s="4"/>
      <c r="AB46" s="4"/>
    </row>
    <row r="47" spans="1:28" ht="36" customHeight="1">
      <c r="A47" s="83"/>
      <c r="B47" s="85"/>
      <c r="C47" s="85"/>
      <c r="D47" s="95"/>
      <c r="E47" s="85"/>
      <c r="F47" s="56" t="s">
        <v>5</v>
      </c>
      <c r="G47" s="57">
        <f>H47+I47+J47+K47+L47</f>
        <v>0</v>
      </c>
      <c r="H47" s="66">
        <v>0</v>
      </c>
      <c r="I47" s="66">
        <v>0</v>
      </c>
      <c r="J47" s="67">
        <v>0</v>
      </c>
      <c r="K47" s="66">
        <v>0</v>
      </c>
      <c r="L47" s="66">
        <v>0</v>
      </c>
      <c r="M47" s="97"/>
      <c r="Z47" s="4"/>
      <c r="AA47" s="4"/>
      <c r="AB47" s="4"/>
    </row>
    <row r="48" spans="1:28" s="5" customFormat="1" ht="31.5" customHeight="1">
      <c r="A48" s="83"/>
      <c r="B48" s="85"/>
      <c r="C48" s="85"/>
      <c r="D48" s="95"/>
      <c r="E48" s="85"/>
      <c r="F48" s="56" t="s">
        <v>6</v>
      </c>
      <c r="G48" s="57">
        <f>H48+I48+J48+K48+L48</f>
        <v>0</v>
      </c>
      <c r="H48" s="66">
        <v>0</v>
      </c>
      <c r="I48" s="66">
        <v>0</v>
      </c>
      <c r="J48" s="67">
        <v>0</v>
      </c>
      <c r="K48" s="66">
        <v>0</v>
      </c>
      <c r="L48" s="66">
        <v>0</v>
      </c>
      <c r="M48" s="97"/>
      <c r="Z48" s="4"/>
      <c r="AA48" s="4"/>
      <c r="AB48" s="4"/>
    </row>
    <row r="49" spans="1:28" s="6" customFormat="1" ht="31.5" customHeight="1">
      <c r="A49" s="83"/>
      <c r="B49" s="85"/>
      <c r="C49" s="85"/>
      <c r="D49" s="95"/>
      <c r="E49" s="85"/>
      <c r="F49" s="56" t="s">
        <v>7</v>
      </c>
      <c r="G49" s="57">
        <f>H49+I49+J49+K49+L49</f>
        <v>8000</v>
      </c>
      <c r="H49" s="57">
        <v>0</v>
      </c>
      <c r="I49" s="57">
        <v>0</v>
      </c>
      <c r="J49" s="58">
        <v>4000</v>
      </c>
      <c r="K49" s="57">
        <v>2000</v>
      </c>
      <c r="L49" s="57">
        <v>2000</v>
      </c>
      <c r="M49" s="97"/>
      <c r="Z49" s="4"/>
      <c r="AA49" s="4"/>
      <c r="AB49" s="4"/>
    </row>
    <row r="50" spans="1:28" ht="66.75" customHeight="1">
      <c r="A50" s="84"/>
      <c r="B50" s="85"/>
      <c r="C50" s="85"/>
      <c r="D50" s="95"/>
      <c r="E50" s="85"/>
      <c r="F50" s="56" t="s">
        <v>8</v>
      </c>
      <c r="G50" s="57">
        <f>H50+I50+J50+K50+L50</f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97"/>
      <c r="Z50" s="4"/>
      <c r="AA50" s="4"/>
      <c r="AB50" s="4"/>
    </row>
    <row r="51" spans="1:28" ht="27.75" customHeight="1">
      <c r="A51" s="91" t="s">
        <v>88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  <c r="Z51" s="4"/>
      <c r="AA51" s="4"/>
      <c r="AB51" s="4"/>
    </row>
    <row r="52" spans="1:28" ht="18" customHeight="1">
      <c r="A52" s="75">
        <v>6</v>
      </c>
      <c r="B52" s="73" t="s">
        <v>49</v>
      </c>
      <c r="C52" s="73"/>
      <c r="D52" s="72" t="s">
        <v>82</v>
      </c>
      <c r="E52" s="73" t="s">
        <v>1</v>
      </c>
      <c r="F52" s="56" t="s">
        <v>3</v>
      </c>
      <c r="G52" s="57">
        <f>SUM(G53:G57)</f>
        <v>168100</v>
      </c>
      <c r="H52" s="57">
        <f>H54+H55+H56+H57</f>
        <v>0</v>
      </c>
      <c r="I52" s="57">
        <f>I54+I55+I56+I57</f>
        <v>49000</v>
      </c>
      <c r="J52" s="58">
        <v>45100</v>
      </c>
      <c r="K52" s="57">
        <v>37000</v>
      </c>
      <c r="L52" s="57">
        <f>L54+L55+L56+L57</f>
        <v>37000</v>
      </c>
      <c r="M52" s="100" t="s">
        <v>89</v>
      </c>
      <c r="Z52" s="4"/>
      <c r="AA52" s="4"/>
      <c r="AB52" s="4"/>
    </row>
    <row r="53" spans="1:28" ht="15.75">
      <c r="A53" s="75"/>
      <c r="B53" s="73"/>
      <c r="C53" s="73"/>
      <c r="D53" s="72"/>
      <c r="E53" s="73"/>
      <c r="F53" s="56" t="s">
        <v>4</v>
      </c>
      <c r="G53" s="57"/>
      <c r="H53" s="57"/>
      <c r="I53" s="57"/>
      <c r="J53" s="58"/>
      <c r="K53" s="57"/>
      <c r="L53" s="57"/>
      <c r="M53" s="101"/>
      <c r="Z53" s="4"/>
      <c r="AA53" s="4"/>
      <c r="AB53" s="4"/>
    </row>
    <row r="54" spans="1:28" s="5" customFormat="1" ht="31.5">
      <c r="A54" s="75"/>
      <c r="B54" s="73"/>
      <c r="C54" s="73"/>
      <c r="D54" s="72"/>
      <c r="E54" s="73"/>
      <c r="F54" s="56" t="s">
        <v>5</v>
      </c>
      <c r="G54" s="57">
        <f>H54+I54+J54+K54+L54</f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101"/>
      <c r="Z54" s="4"/>
      <c r="AA54" s="4"/>
      <c r="AB54" s="4"/>
    </row>
    <row r="55" spans="1:28" s="6" customFormat="1" ht="31.5">
      <c r="A55" s="75"/>
      <c r="B55" s="73"/>
      <c r="C55" s="73"/>
      <c r="D55" s="72"/>
      <c r="E55" s="73"/>
      <c r="F55" s="56" t="s">
        <v>6</v>
      </c>
      <c r="G55" s="57">
        <f>H55+I55+J55+K55+L55</f>
        <v>0</v>
      </c>
      <c r="H55" s="57">
        <v>0</v>
      </c>
      <c r="I55" s="57">
        <v>0</v>
      </c>
      <c r="J55" s="58">
        <v>0</v>
      </c>
      <c r="K55" s="57">
        <v>0</v>
      </c>
      <c r="L55" s="57">
        <v>0</v>
      </c>
      <c r="M55" s="101"/>
      <c r="Z55" s="4"/>
      <c r="AA55" s="4"/>
      <c r="AB55" s="4"/>
    </row>
    <row r="56" spans="1:28" ht="31.5">
      <c r="A56" s="75"/>
      <c r="B56" s="73"/>
      <c r="C56" s="73"/>
      <c r="D56" s="72"/>
      <c r="E56" s="73"/>
      <c r="F56" s="56" t="s">
        <v>7</v>
      </c>
      <c r="G56" s="57">
        <f>SUM(H56:L56)</f>
        <v>168100</v>
      </c>
      <c r="H56" s="57">
        <v>0</v>
      </c>
      <c r="I56" s="57">
        <v>49000</v>
      </c>
      <c r="J56" s="58">
        <v>45100</v>
      </c>
      <c r="K56" s="57">
        <v>37000</v>
      </c>
      <c r="L56" s="57">
        <v>37000</v>
      </c>
      <c r="M56" s="101"/>
      <c r="Z56" s="4"/>
      <c r="AA56" s="4"/>
      <c r="AB56" s="4"/>
    </row>
    <row r="57" spans="1:28" ht="79.5" customHeight="1">
      <c r="A57" s="75"/>
      <c r="B57" s="73"/>
      <c r="C57" s="73"/>
      <c r="D57" s="72"/>
      <c r="E57" s="73"/>
      <c r="F57" s="56" t="s">
        <v>8</v>
      </c>
      <c r="G57" s="57">
        <f>SUM(H57:L57)</f>
        <v>0</v>
      </c>
      <c r="H57" s="57">
        <v>0</v>
      </c>
      <c r="I57" s="57">
        <v>0</v>
      </c>
      <c r="J57" s="58">
        <v>0</v>
      </c>
      <c r="K57" s="57">
        <v>0</v>
      </c>
      <c r="L57" s="57">
        <v>0</v>
      </c>
      <c r="M57" s="102"/>
      <c r="Z57" s="4"/>
      <c r="AA57" s="4"/>
      <c r="AB57" s="4"/>
    </row>
    <row r="58" spans="1:28" ht="15" customHeight="1">
      <c r="A58" s="75">
        <v>7</v>
      </c>
      <c r="B58" s="79" t="s">
        <v>50</v>
      </c>
      <c r="C58" s="80"/>
      <c r="D58" s="72" t="s">
        <v>82</v>
      </c>
      <c r="E58" s="73" t="s">
        <v>1</v>
      </c>
      <c r="F58" s="56" t="s">
        <v>3</v>
      </c>
      <c r="G58" s="57">
        <f t="shared" ref="G58:L58" si="4">G60+G61+G62+G63</f>
        <v>0</v>
      </c>
      <c r="H58" s="57">
        <f t="shared" si="4"/>
        <v>0</v>
      </c>
      <c r="I58" s="57">
        <f t="shared" si="4"/>
        <v>0</v>
      </c>
      <c r="J58" s="58">
        <f t="shared" si="4"/>
        <v>0</v>
      </c>
      <c r="K58" s="57">
        <f t="shared" si="4"/>
        <v>0</v>
      </c>
      <c r="L58" s="57">
        <f t="shared" si="4"/>
        <v>0</v>
      </c>
      <c r="M58" s="73" t="s">
        <v>90</v>
      </c>
      <c r="Z58" s="4"/>
      <c r="AA58" s="4"/>
      <c r="AB58" s="4"/>
    </row>
    <row r="59" spans="1:28" ht="15.75">
      <c r="A59" s="75"/>
      <c r="B59" s="80"/>
      <c r="C59" s="80"/>
      <c r="D59" s="72"/>
      <c r="E59" s="73"/>
      <c r="F59" s="56" t="s">
        <v>4</v>
      </c>
      <c r="G59" s="57"/>
      <c r="H59" s="57"/>
      <c r="I59" s="57"/>
      <c r="J59" s="58"/>
      <c r="K59" s="57"/>
      <c r="L59" s="57"/>
      <c r="M59" s="73"/>
      <c r="Z59" s="4"/>
      <c r="AA59" s="4"/>
      <c r="AB59" s="4"/>
    </row>
    <row r="60" spans="1:28" s="5" customFormat="1" ht="33" customHeight="1">
      <c r="A60" s="75"/>
      <c r="B60" s="80"/>
      <c r="C60" s="80"/>
      <c r="D60" s="72"/>
      <c r="E60" s="73"/>
      <c r="F60" s="56" t="s">
        <v>5</v>
      </c>
      <c r="G60" s="57">
        <f>H60+I60+J60+K60+L60</f>
        <v>0</v>
      </c>
      <c r="H60" s="57">
        <v>0</v>
      </c>
      <c r="I60" s="57">
        <v>0</v>
      </c>
      <c r="J60" s="58">
        <v>0</v>
      </c>
      <c r="K60" s="57">
        <v>0</v>
      </c>
      <c r="L60" s="57">
        <v>0</v>
      </c>
      <c r="M60" s="73"/>
      <c r="Z60" s="4"/>
      <c r="AA60" s="4"/>
      <c r="AB60" s="4"/>
    </row>
    <row r="61" spans="1:28" s="6" customFormat="1" ht="31.5">
      <c r="A61" s="75"/>
      <c r="B61" s="80"/>
      <c r="C61" s="80"/>
      <c r="D61" s="72"/>
      <c r="E61" s="73"/>
      <c r="F61" s="56" t="s">
        <v>6</v>
      </c>
      <c r="G61" s="57">
        <f>SUM(H61:L61)</f>
        <v>0</v>
      </c>
      <c r="H61" s="57">
        <v>0</v>
      </c>
      <c r="I61" s="57">
        <v>0</v>
      </c>
      <c r="J61" s="58">
        <v>0</v>
      </c>
      <c r="K61" s="57">
        <v>0</v>
      </c>
      <c r="L61" s="57">
        <v>0</v>
      </c>
      <c r="M61" s="73"/>
      <c r="Z61" s="4"/>
      <c r="AA61" s="4"/>
      <c r="AB61" s="4"/>
    </row>
    <row r="62" spans="1:28" ht="31.5">
      <c r="A62" s="75"/>
      <c r="B62" s="80"/>
      <c r="C62" s="80"/>
      <c r="D62" s="72"/>
      <c r="E62" s="73"/>
      <c r="F62" s="56" t="s">
        <v>7</v>
      </c>
      <c r="G62" s="57">
        <f>SUM(H62:L62)</f>
        <v>0</v>
      </c>
      <c r="H62" s="57">
        <v>0</v>
      </c>
      <c r="I62" s="57">
        <v>0</v>
      </c>
      <c r="J62" s="58">
        <v>0</v>
      </c>
      <c r="K62" s="57">
        <v>0</v>
      </c>
      <c r="L62" s="57">
        <v>0</v>
      </c>
      <c r="M62" s="73"/>
      <c r="Z62" s="4"/>
      <c r="AA62" s="4"/>
      <c r="AB62" s="4"/>
    </row>
    <row r="63" spans="1:28" ht="45.75" customHeight="1">
      <c r="A63" s="75"/>
      <c r="B63" s="80"/>
      <c r="C63" s="80"/>
      <c r="D63" s="72"/>
      <c r="E63" s="73"/>
      <c r="F63" s="56" t="s">
        <v>8</v>
      </c>
      <c r="G63" s="57">
        <f>SUM(H63:L63)</f>
        <v>0</v>
      </c>
      <c r="H63" s="57">
        <v>0</v>
      </c>
      <c r="I63" s="57">
        <v>0</v>
      </c>
      <c r="J63" s="58">
        <v>0</v>
      </c>
      <c r="K63" s="57">
        <v>0</v>
      </c>
      <c r="L63" s="57">
        <v>0</v>
      </c>
      <c r="M63" s="73"/>
      <c r="Z63" s="4"/>
      <c r="AA63" s="4"/>
      <c r="AB63" s="4"/>
    </row>
    <row r="64" spans="1:28" ht="15" customHeight="1">
      <c r="A64" s="75">
        <v>8</v>
      </c>
      <c r="B64" s="73" t="s">
        <v>51</v>
      </c>
      <c r="C64" s="73"/>
      <c r="D64" s="72" t="s">
        <v>82</v>
      </c>
      <c r="E64" s="73" t="s">
        <v>1</v>
      </c>
      <c r="F64" s="56" t="s">
        <v>3</v>
      </c>
      <c r="G64" s="57">
        <f>G66+G67+G68+G69</f>
        <v>0</v>
      </c>
      <c r="H64" s="57">
        <f>SUM(H65:H69)</f>
        <v>0</v>
      </c>
      <c r="I64" s="57">
        <f>I66+I67+I68+I69</f>
        <v>0</v>
      </c>
      <c r="J64" s="58">
        <f>SUM(J65:J69)</f>
        <v>0</v>
      </c>
      <c r="K64" s="57">
        <f>K66+K67+K68+K69</f>
        <v>0</v>
      </c>
      <c r="L64" s="57">
        <f>L66+L67+L68+L69</f>
        <v>0</v>
      </c>
      <c r="M64" s="73" t="s">
        <v>91</v>
      </c>
      <c r="Z64" s="4"/>
      <c r="AA64" s="4"/>
      <c r="AB64" s="4"/>
    </row>
    <row r="65" spans="1:28" ht="15.75">
      <c r="A65" s="75"/>
      <c r="B65" s="73"/>
      <c r="C65" s="73"/>
      <c r="D65" s="72"/>
      <c r="E65" s="73"/>
      <c r="F65" s="56" t="s">
        <v>4</v>
      </c>
      <c r="G65" s="57"/>
      <c r="H65" s="57"/>
      <c r="I65" s="57"/>
      <c r="J65" s="58"/>
      <c r="K65" s="57"/>
      <c r="L65" s="57"/>
      <c r="M65" s="73"/>
      <c r="Z65" s="4"/>
      <c r="AA65" s="4"/>
      <c r="AB65" s="4"/>
    </row>
    <row r="66" spans="1:28" s="4" customFormat="1" ht="34.5" customHeight="1">
      <c r="A66" s="75"/>
      <c r="B66" s="73"/>
      <c r="C66" s="73"/>
      <c r="D66" s="72"/>
      <c r="E66" s="73"/>
      <c r="F66" s="56" t="s">
        <v>5</v>
      </c>
      <c r="G66" s="57">
        <f>H66+I66+J66+K66+L66</f>
        <v>0</v>
      </c>
      <c r="H66" s="57">
        <v>0</v>
      </c>
      <c r="I66" s="57">
        <v>0</v>
      </c>
      <c r="J66" s="58">
        <v>0</v>
      </c>
      <c r="K66" s="57">
        <v>0</v>
      </c>
      <c r="L66" s="57">
        <v>0</v>
      </c>
      <c r="M66" s="73"/>
    </row>
    <row r="67" spans="1:28" ht="31.5">
      <c r="A67" s="75"/>
      <c r="B67" s="73"/>
      <c r="C67" s="73"/>
      <c r="D67" s="72"/>
      <c r="E67" s="73"/>
      <c r="F67" s="56" t="s">
        <v>6</v>
      </c>
      <c r="G67" s="57">
        <f>H67+I67+J67+K67+L67</f>
        <v>0</v>
      </c>
      <c r="H67" s="57">
        <v>0</v>
      </c>
      <c r="I67" s="57">
        <v>0</v>
      </c>
      <c r="J67" s="58">
        <v>0</v>
      </c>
      <c r="K67" s="57">
        <v>0</v>
      </c>
      <c r="L67" s="57">
        <v>0</v>
      </c>
      <c r="M67" s="73"/>
      <c r="Z67" s="4"/>
      <c r="AA67" s="4"/>
      <c r="AB67" s="4"/>
    </row>
    <row r="68" spans="1:28" ht="31.5">
      <c r="A68" s="75"/>
      <c r="B68" s="73"/>
      <c r="C68" s="73"/>
      <c r="D68" s="72"/>
      <c r="E68" s="73"/>
      <c r="F68" s="56" t="s">
        <v>7</v>
      </c>
      <c r="G68" s="57">
        <f>H68+I68+J68+K68+L68</f>
        <v>0</v>
      </c>
      <c r="H68" s="57">
        <v>0</v>
      </c>
      <c r="I68" s="57">
        <v>0</v>
      </c>
      <c r="J68" s="58">
        <v>0</v>
      </c>
      <c r="K68" s="57">
        <v>0</v>
      </c>
      <c r="L68" s="57">
        <v>0</v>
      </c>
      <c r="M68" s="73"/>
      <c r="Z68" s="4"/>
      <c r="AA68" s="4"/>
      <c r="AB68" s="4"/>
    </row>
    <row r="69" spans="1:28" ht="78.75" customHeight="1">
      <c r="A69" s="75"/>
      <c r="B69" s="73"/>
      <c r="C69" s="73"/>
      <c r="D69" s="72"/>
      <c r="E69" s="73"/>
      <c r="F69" s="56" t="s">
        <v>8</v>
      </c>
      <c r="G69" s="57">
        <f>H69+I69+J69+K69+L69</f>
        <v>0</v>
      </c>
      <c r="H69" s="57">
        <v>0</v>
      </c>
      <c r="I69" s="57">
        <v>0</v>
      </c>
      <c r="J69" s="58">
        <v>0</v>
      </c>
      <c r="K69" s="57">
        <v>0</v>
      </c>
      <c r="L69" s="57">
        <v>0</v>
      </c>
      <c r="M69" s="73"/>
      <c r="Z69" s="4"/>
      <c r="AA69" s="4"/>
      <c r="AB69" s="4"/>
    </row>
    <row r="70" spans="1:28" s="12" customFormat="1" ht="15.75">
      <c r="A70" s="90"/>
      <c r="B70" s="99" t="s">
        <v>0</v>
      </c>
      <c r="C70" s="99"/>
      <c r="D70" s="99"/>
      <c r="E70" s="99"/>
      <c r="F70" s="68" t="s">
        <v>9</v>
      </c>
      <c r="G70" s="69">
        <f>G72+G73+G74+G75</f>
        <v>3370665</v>
      </c>
      <c r="H70" s="69">
        <v>120000</v>
      </c>
      <c r="I70" s="69">
        <f>I8+I15+I21+I36+I45+I52+I58+I64</f>
        <v>487030</v>
      </c>
      <c r="J70" s="70">
        <f>J8+J15+J21+J36+J45+J52+J58+J64</f>
        <v>209000</v>
      </c>
      <c r="K70" s="69">
        <f>K8+K15+K21+K36+K45+K52+K58+K64</f>
        <v>189000</v>
      </c>
      <c r="L70" s="69">
        <f>L8+L15+L21+L36+L45+L52+L58+L64</f>
        <v>189000</v>
      </c>
      <c r="M70" s="99"/>
      <c r="Z70" s="13"/>
      <c r="AA70" s="13"/>
      <c r="AB70" s="13"/>
    </row>
    <row r="71" spans="1:28" s="12" customFormat="1" ht="15.75">
      <c r="A71" s="90"/>
      <c r="B71" s="99"/>
      <c r="C71" s="99"/>
      <c r="D71" s="99"/>
      <c r="E71" s="99"/>
      <c r="F71" s="68" t="s">
        <v>4</v>
      </c>
      <c r="G71" s="69"/>
      <c r="H71" s="69"/>
      <c r="I71" s="69"/>
      <c r="J71" s="70"/>
      <c r="K71" s="69"/>
      <c r="L71" s="69"/>
      <c r="M71" s="99"/>
      <c r="Z71" s="13"/>
      <c r="AA71" s="13"/>
      <c r="AB71" s="13"/>
    </row>
    <row r="72" spans="1:28" s="12" customFormat="1" ht="31.5">
      <c r="A72" s="90"/>
      <c r="B72" s="99"/>
      <c r="C72" s="99"/>
      <c r="D72" s="99"/>
      <c r="E72" s="99"/>
      <c r="F72" s="68" t="s">
        <v>5</v>
      </c>
      <c r="G72" s="69">
        <f>H72+I72+J72+K72+L72</f>
        <v>0</v>
      </c>
      <c r="H72" s="69">
        <f>H10+H17+H23+H40+H47+H54+H60+H66</f>
        <v>0</v>
      </c>
      <c r="I72" s="69">
        <f>I10+I17+I23+I40+I47+I54+I60+I66</f>
        <v>0</v>
      </c>
      <c r="J72" s="70">
        <f>J10+J17+J23+J40+J47+J54+J60+J66</f>
        <v>0</v>
      </c>
      <c r="K72" s="69">
        <f>K10+K17+K23+K40+K47+K54+K60+K66</f>
        <v>0</v>
      </c>
      <c r="L72" s="69">
        <f>L10+L17+L23+L40+L47+L54+L60+L66</f>
        <v>0</v>
      </c>
      <c r="M72" s="99"/>
      <c r="Z72" s="13"/>
      <c r="AA72" s="13"/>
      <c r="AB72" s="13"/>
    </row>
    <row r="73" spans="1:28" s="12" customFormat="1" ht="31.5">
      <c r="A73" s="90"/>
      <c r="B73" s="99"/>
      <c r="C73" s="99"/>
      <c r="D73" s="99"/>
      <c r="E73" s="99"/>
      <c r="F73" s="68" t="s">
        <v>6</v>
      </c>
      <c r="G73" s="69">
        <f>H73+I73+J73+K73+L73</f>
        <v>150000</v>
      </c>
      <c r="H73" s="69">
        <f>H11+H18+H24+H41+H48+H55+H61+H68</f>
        <v>0</v>
      </c>
      <c r="I73" s="69">
        <f>I11+I18+I24+I41+I48+I55+I61+I67</f>
        <v>150000</v>
      </c>
      <c r="J73" s="70">
        <f>J11+J18+J24+J41+J48+J55+J61+J67</f>
        <v>0</v>
      </c>
      <c r="K73" s="69">
        <f>K11+K18+K24+K41++K48+K55+K61+K67</f>
        <v>0</v>
      </c>
      <c r="L73" s="69">
        <f>L11+L18+L24+L41+L48+L55+L61+L67</f>
        <v>0</v>
      </c>
      <c r="M73" s="99"/>
      <c r="Z73" s="13"/>
      <c r="AA73" s="13"/>
      <c r="AB73" s="13"/>
    </row>
    <row r="74" spans="1:28" s="12" customFormat="1" ht="31.5">
      <c r="A74" s="90"/>
      <c r="B74" s="99"/>
      <c r="C74" s="99"/>
      <c r="D74" s="99"/>
      <c r="E74" s="99"/>
      <c r="F74" s="68" t="s">
        <v>7</v>
      </c>
      <c r="G74" s="69">
        <f>H74+I74+J74+K74+L74</f>
        <v>1044030</v>
      </c>
      <c r="H74" s="69">
        <f>H13+H19+H25+H42+H49+H56+H62+H68</f>
        <v>120000</v>
      </c>
      <c r="I74" s="69">
        <f>I13+I19++I25+I42++I49+I56++I62+I68</f>
        <v>337030</v>
      </c>
      <c r="J74" s="70">
        <f t="shared" ref="J74:L75" si="5">J13+J19+J25+J42+J49+J56+J62+J68</f>
        <v>209000</v>
      </c>
      <c r="K74" s="69">
        <f t="shared" si="5"/>
        <v>189000</v>
      </c>
      <c r="L74" s="69">
        <f t="shared" si="5"/>
        <v>189000</v>
      </c>
      <c r="M74" s="99"/>
      <c r="Z74" s="13"/>
      <c r="AA74" s="13"/>
      <c r="AB74" s="13"/>
    </row>
    <row r="75" spans="1:28" s="12" customFormat="1" ht="31.5">
      <c r="A75" s="90"/>
      <c r="B75" s="99"/>
      <c r="C75" s="99"/>
      <c r="D75" s="99"/>
      <c r="E75" s="99"/>
      <c r="F75" s="68" t="s">
        <v>8</v>
      </c>
      <c r="G75" s="69">
        <v>2176635</v>
      </c>
      <c r="H75" s="68" t="s">
        <v>92</v>
      </c>
      <c r="I75" s="69">
        <f>I14+I20+I26+I43+I50+I57+I63+I69</f>
        <v>0</v>
      </c>
      <c r="J75" s="70">
        <f t="shared" si="5"/>
        <v>0</v>
      </c>
      <c r="K75" s="69">
        <f t="shared" si="5"/>
        <v>0</v>
      </c>
      <c r="L75" s="69">
        <f t="shared" si="5"/>
        <v>0</v>
      </c>
      <c r="M75" s="99"/>
      <c r="Z75" s="13"/>
      <c r="AA75" s="13"/>
      <c r="AB75" s="13"/>
    </row>
    <row r="76" spans="1:28">
      <c r="B76" s="2"/>
      <c r="C76" s="2"/>
      <c r="D76" s="2"/>
      <c r="E76" s="2"/>
      <c r="F76" s="2"/>
      <c r="G76" s="2">
        <v>0</v>
      </c>
      <c r="H76" s="3"/>
      <c r="I76" s="2"/>
      <c r="J76" s="26"/>
      <c r="K76" s="2"/>
      <c r="L76" s="2"/>
      <c r="M76" s="2"/>
      <c r="Z76" s="4"/>
      <c r="AA76" s="4"/>
      <c r="AB76" s="4"/>
    </row>
    <row r="77" spans="1:28">
      <c r="B77" s="2"/>
      <c r="C77" s="2"/>
      <c r="D77" s="2"/>
      <c r="E77" s="2"/>
      <c r="F77" s="2"/>
      <c r="G77" s="2"/>
      <c r="H77" s="3"/>
      <c r="I77" s="20"/>
      <c r="J77" s="26"/>
      <c r="K77" s="2"/>
      <c r="L77" s="20"/>
      <c r="M77" s="2"/>
      <c r="N77" s="3"/>
      <c r="O77" s="3"/>
      <c r="P77" s="3"/>
      <c r="Q77" s="3"/>
      <c r="R77" s="3"/>
      <c r="S77" s="3"/>
      <c r="T77" s="4"/>
      <c r="U77" s="4"/>
      <c r="V77" s="4"/>
      <c r="W77" s="4"/>
      <c r="X77" s="4"/>
      <c r="Y77" s="4"/>
      <c r="Z77" s="4"/>
      <c r="AA77" s="4"/>
      <c r="AB77" s="4"/>
    </row>
    <row r="78" spans="1:28">
      <c r="I78" s="2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>
      <c r="I79" s="21"/>
      <c r="L79" s="2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4:28"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4:28"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4:28"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4:28"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4:28"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4:28"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4:28"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4:28"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4:28"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4:28"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4:28"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4:28"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4:28"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4:28"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4:28"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4:28"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4:28"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4:28"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4:28"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4:28"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4:28"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4:28"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4:28"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4:28"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4:28"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4:28"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4:28"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4:28"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4:28"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4:28"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4:28"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4:28"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4:28"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4:28"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4:28"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4:28"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4:28"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4:28"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4:28"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4:28"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4:28"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4:28"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4:28"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4:28"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4:28"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4:28"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4:28"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4:28"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4:28"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4:28"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4:28"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4:28"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4:28"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4:28"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4:28"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4:28"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4:28"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4:28"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4:28"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4:28"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4:28"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4:28"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4:28"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4:28"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4:28"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4:28"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4:28"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4:28"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4:28"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4:28"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4:28"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4:28"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4:28"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4:28"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4:28"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4:28"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4:28"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4:28"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4:28"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4:28"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4:28"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4:28"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4:28"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4:28"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4:28"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4:28"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4:28"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4:28"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4:28"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4:28"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4:28"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4:28"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4:28"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4:28"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4:28"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4:28"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4:28"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4:28"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4:28"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4:28"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4:28"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4:28"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4:28"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4:28"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4:28"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4:28"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4:28"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4:28"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4:28"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4:28"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4:28"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4:28"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4:28"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4:28"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4:28"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4:28"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4:28"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4:28"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4:28"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4:28"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4:28"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4:28"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4:28"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4:28"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4:28"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4:28"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4:28"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4:28"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4:28"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4:28"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4:28"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4:28"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4:28"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4:28"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4:28"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4:28"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4:28"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4:28"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4:28"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4:28"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4:28"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4:28"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4:28"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4:28"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4:28"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4:28"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4:28"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4:28"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4:28"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4:28"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4:28"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4:28"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4:28"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4:28"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4:28"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4:28"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4:28"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4:28"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4:28"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4:28"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4:28"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4:28"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4:28"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4:28"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4:28"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4:28"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4:28"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4:28"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4:28"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4:28"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4:28"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4:28"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4:28"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4:28"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4:28"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4:28"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4:28"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4:28"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4:28"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4:28"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4:28"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4:28"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4:28"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4:28"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4:28"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4:28"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4:28"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4:28"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4:28"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4:28"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4:28"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4:28"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4:28"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4:28"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4:28"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4:28"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4:28"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4:28"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4:28"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4:28"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4:28"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4:28"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4:28"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4:28"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4:28"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4:28"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4:28"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4:28"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4:28"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4:28"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4:28"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4:28"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4:28"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4:28"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4:28"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4:28"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4:28"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4:28"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4:28"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4:28"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4:28"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4:28"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4:28"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4:28"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4:28"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4:28"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4:28"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4:28"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4:28"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4:28"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4:28"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4:28"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4:28"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4:28"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4:28"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4:28"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4:28"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4:28"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4:28"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4:28"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4:28"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4:28"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4:28"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4:28"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4:28"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4:28"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4:28"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4:28"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4:28"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4:28"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4:28"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4:28"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4:28"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4:28"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4:28"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4:28"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4:28"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4:28"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4:28"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4:28"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4:28"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4:28"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4:28"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4:28"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4:28"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4:28"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4:28"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4:28"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4:28"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4:28"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4:28"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4:28"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4:28"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4:28"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4:28"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4:28"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4:28"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4:28"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4:28"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4:28"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4:28"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4:28"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</sheetData>
  <mergeCells count="84">
    <mergeCell ref="K2:M2"/>
    <mergeCell ref="M70:M75"/>
    <mergeCell ref="B70:E75"/>
    <mergeCell ref="M52:M57"/>
    <mergeCell ref="D52:D57"/>
    <mergeCell ref="D58:D63"/>
    <mergeCell ref="E52:E57"/>
    <mergeCell ref="B5:C5"/>
    <mergeCell ref="D8:D14"/>
    <mergeCell ref="J11:J12"/>
    <mergeCell ref="B8:C14"/>
    <mergeCell ref="A7:M7"/>
    <mergeCell ref="A8:A14"/>
    <mergeCell ref="I11:I12"/>
    <mergeCell ref="G11:G12"/>
    <mergeCell ref="A70:A75"/>
    <mergeCell ref="A51:M51"/>
    <mergeCell ref="A44:M44"/>
    <mergeCell ref="D64:D69"/>
    <mergeCell ref="A52:A57"/>
    <mergeCell ref="A58:A63"/>
    <mergeCell ref="B64:C69"/>
    <mergeCell ref="A45:A50"/>
    <mergeCell ref="M58:M63"/>
    <mergeCell ref="B52:C57"/>
    <mergeCell ref="D45:D50"/>
    <mergeCell ref="B58:C63"/>
    <mergeCell ref="E64:E69"/>
    <mergeCell ref="A64:A69"/>
    <mergeCell ref="M45:M50"/>
    <mergeCell ref="B45:C50"/>
    <mergeCell ref="M21:M27"/>
    <mergeCell ref="F26:F27"/>
    <mergeCell ref="F11:F12"/>
    <mergeCell ref="B3:M3"/>
    <mergeCell ref="L11:L12"/>
    <mergeCell ref="E8:E14"/>
    <mergeCell ref="E15:E20"/>
    <mergeCell ref="B21:C27"/>
    <mergeCell ref="D15:D20"/>
    <mergeCell ref="M8:M14"/>
    <mergeCell ref="K11:K12"/>
    <mergeCell ref="H11:H12"/>
    <mergeCell ref="I26:I27"/>
    <mergeCell ref="J26:J27"/>
    <mergeCell ref="B6:C6"/>
    <mergeCell ref="M15:M20"/>
    <mergeCell ref="G37:G39"/>
    <mergeCell ref="M36:M43"/>
    <mergeCell ref="M28:M34"/>
    <mergeCell ref="M64:M69"/>
    <mergeCell ref="L37:L39"/>
    <mergeCell ref="A35:M35"/>
    <mergeCell ref="H33:H34"/>
    <mergeCell ref="A36:A43"/>
    <mergeCell ref="A28:A34"/>
    <mergeCell ref="F33:F34"/>
    <mergeCell ref="B28:C34"/>
    <mergeCell ref="G33:G34"/>
    <mergeCell ref="B36:C43"/>
    <mergeCell ref="E58:E63"/>
    <mergeCell ref="E45:E50"/>
    <mergeCell ref="L33:L34"/>
    <mergeCell ref="J33:J34"/>
    <mergeCell ref="K33:K34"/>
    <mergeCell ref="I37:I39"/>
    <mergeCell ref="J37:J39"/>
    <mergeCell ref="H37:H39"/>
    <mergeCell ref="I33:I34"/>
    <mergeCell ref="K37:K39"/>
    <mergeCell ref="L26:L27"/>
    <mergeCell ref="A15:A20"/>
    <mergeCell ref="A21:A27"/>
    <mergeCell ref="K26:K27"/>
    <mergeCell ref="H26:H27"/>
    <mergeCell ref="G26:G27"/>
    <mergeCell ref="E21:E27"/>
    <mergeCell ref="D28:D34"/>
    <mergeCell ref="D36:D43"/>
    <mergeCell ref="E36:E43"/>
    <mergeCell ref="F37:F39"/>
    <mergeCell ref="B15:C20"/>
    <mergeCell ref="D21:D27"/>
    <mergeCell ref="E28:E34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72" fitToHeight="2" orientation="landscape" r:id="rId1"/>
  <headerFooter alignWithMargins="0"/>
  <rowBreaks count="3" manualBreakCount="3">
    <brk id="14" max="12" man="1"/>
    <brk id="27" max="12" man="1"/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2" zoomScaleSheetLayoutView="82" workbookViewId="0">
      <selection sqref="A1:J1"/>
    </sheetView>
  </sheetViews>
  <sheetFormatPr defaultRowHeight="15"/>
  <cols>
    <col min="1" max="1" width="4" style="14" customWidth="1"/>
    <col min="2" max="2" width="26.5703125" style="14" customWidth="1"/>
    <col min="3" max="3" width="16.5703125" style="19" customWidth="1"/>
    <col min="4" max="4" width="14" style="31" customWidth="1"/>
    <col min="5" max="5" width="13.28515625" style="31" customWidth="1"/>
    <col min="6" max="7" width="9.140625" style="14"/>
    <col min="8" max="9" width="10" style="14" customWidth="1"/>
    <col min="10" max="10" width="9.7109375" style="14" customWidth="1"/>
    <col min="11" max="11" width="11.85546875" style="14" customWidth="1"/>
    <col min="12" max="16384" width="9.140625" style="14"/>
  </cols>
  <sheetData>
    <row r="1" spans="1:15" ht="66.75" customHeight="1">
      <c r="A1" s="105" t="s">
        <v>80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5" ht="15" customHeight="1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5" ht="36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</row>
    <row r="4" spans="1:15" ht="20.25" customHeight="1">
      <c r="A4" s="110" t="s">
        <v>20</v>
      </c>
      <c r="B4" s="113" t="s">
        <v>21</v>
      </c>
      <c r="C4" s="113" t="s">
        <v>38</v>
      </c>
      <c r="D4" s="29"/>
      <c r="E4" s="29"/>
      <c r="F4" s="120" t="s">
        <v>22</v>
      </c>
      <c r="G4" s="121"/>
      <c r="H4" s="121"/>
      <c r="I4" s="121"/>
      <c r="J4" s="121"/>
    </row>
    <row r="5" spans="1:15">
      <c r="A5" s="111"/>
      <c r="B5" s="113"/>
      <c r="C5" s="113"/>
      <c r="D5" s="30" t="s">
        <v>41</v>
      </c>
      <c r="E5" s="30" t="s">
        <v>42</v>
      </c>
      <c r="F5" s="15">
        <v>2020</v>
      </c>
      <c r="G5" s="15">
        <v>2021</v>
      </c>
      <c r="H5" s="16">
        <v>2022</v>
      </c>
      <c r="I5" s="17">
        <v>2023</v>
      </c>
      <c r="J5" s="17">
        <v>2024</v>
      </c>
    </row>
    <row r="6" spans="1:15">
      <c r="A6" s="112"/>
      <c r="B6" s="113"/>
      <c r="C6" s="113"/>
      <c r="D6" s="30"/>
      <c r="E6" s="30"/>
      <c r="F6" s="17" t="s">
        <v>23</v>
      </c>
      <c r="G6" s="17" t="s">
        <v>23</v>
      </c>
      <c r="H6" s="17" t="s">
        <v>23</v>
      </c>
      <c r="I6" s="17" t="s">
        <v>23</v>
      </c>
      <c r="J6" s="17" t="s">
        <v>23</v>
      </c>
    </row>
    <row r="7" spans="1:15">
      <c r="A7" s="18" t="s">
        <v>24</v>
      </c>
      <c r="B7" s="108" t="s">
        <v>25</v>
      </c>
      <c r="C7" s="109"/>
      <c r="D7" s="109"/>
      <c r="E7" s="109"/>
      <c r="F7" s="109"/>
      <c r="G7" s="109"/>
      <c r="H7" s="109"/>
      <c r="I7" s="109"/>
      <c r="J7" s="114"/>
    </row>
    <row r="8" spans="1:15" ht="51">
      <c r="A8" s="33" t="s">
        <v>26</v>
      </c>
      <c r="B8" s="34" t="s">
        <v>53</v>
      </c>
      <c r="C8" s="40" t="s">
        <v>45</v>
      </c>
      <c r="D8" s="18">
        <v>25</v>
      </c>
      <c r="E8" s="18">
        <v>25</v>
      </c>
      <c r="F8" s="18">
        <v>25</v>
      </c>
      <c r="G8" s="18">
        <v>25</v>
      </c>
      <c r="H8" s="18">
        <v>25</v>
      </c>
      <c r="I8" s="18">
        <v>25</v>
      </c>
      <c r="J8" s="18">
        <v>25</v>
      </c>
    </row>
    <row r="9" spans="1:15" ht="143.25" customHeight="1">
      <c r="A9" s="115" t="s">
        <v>27</v>
      </c>
      <c r="B9" s="34" t="s">
        <v>54</v>
      </c>
      <c r="C9" s="40" t="s">
        <v>45</v>
      </c>
      <c r="D9" s="18">
        <v>20</v>
      </c>
      <c r="E9" s="18">
        <v>20</v>
      </c>
      <c r="F9" s="18">
        <v>22</v>
      </c>
      <c r="G9" s="18">
        <v>24</v>
      </c>
      <c r="H9" s="18">
        <v>26</v>
      </c>
      <c r="I9" s="18">
        <v>28</v>
      </c>
      <c r="J9" s="18">
        <v>30</v>
      </c>
    </row>
    <row r="10" spans="1:15" ht="54" customHeight="1">
      <c r="A10" s="116"/>
      <c r="B10" s="34" t="s">
        <v>55</v>
      </c>
      <c r="C10" s="40" t="s">
        <v>45</v>
      </c>
      <c r="D10" s="18">
        <v>7.5</v>
      </c>
      <c r="E10" s="18">
        <v>7.5</v>
      </c>
      <c r="F10" s="18">
        <v>8</v>
      </c>
      <c r="G10" s="18">
        <v>8.5</v>
      </c>
      <c r="H10" s="18">
        <v>9</v>
      </c>
      <c r="I10" s="18">
        <v>9.5</v>
      </c>
      <c r="J10" s="18">
        <v>9.5</v>
      </c>
    </row>
    <row r="11" spans="1:15" ht="66.75" customHeight="1">
      <c r="A11" s="117"/>
      <c r="B11" s="34" t="s">
        <v>56</v>
      </c>
      <c r="C11" s="40" t="s">
        <v>45</v>
      </c>
      <c r="D11" s="18">
        <v>0.6</v>
      </c>
      <c r="E11" s="18">
        <v>0.6</v>
      </c>
      <c r="F11" s="18">
        <v>1</v>
      </c>
      <c r="G11" s="18">
        <v>1.2</v>
      </c>
      <c r="H11" s="18">
        <v>1.6</v>
      </c>
      <c r="I11" s="18">
        <v>2</v>
      </c>
      <c r="J11" s="18">
        <v>2.4</v>
      </c>
    </row>
    <row r="12" spans="1:15" ht="78" customHeight="1">
      <c r="A12" s="35" t="s">
        <v>69</v>
      </c>
      <c r="B12" s="34" t="s">
        <v>73</v>
      </c>
      <c r="C12" s="40" t="s">
        <v>28</v>
      </c>
      <c r="D12" s="18">
        <v>4</v>
      </c>
      <c r="E12" s="18">
        <v>4</v>
      </c>
      <c r="F12" s="18">
        <v>5</v>
      </c>
      <c r="G12" s="18">
        <v>5</v>
      </c>
      <c r="H12" s="18">
        <v>5</v>
      </c>
      <c r="I12" s="18">
        <v>5</v>
      </c>
      <c r="J12" s="18">
        <v>5</v>
      </c>
      <c r="O12" s="14" t="s">
        <v>79</v>
      </c>
    </row>
    <row r="13" spans="1:15" ht="63.75" customHeight="1">
      <c r="A13" s="18" t="s">
        <v>29</v>
      </c>
      <c r="B13" s="36" t="s">
        <v>57</v>
      </c>
      <c r="C13" s="18" t="s">
        <v>28</v>
      </c>
      <c r="D13" s="24">
        <v>3</v>
      </c>
      <c r="E13" s="24">
        <v>3</v>
      </c>
      <c r="F13" s="18">
        <v>4</v>
      </c>
      <c r="G13" s="18">
        <v>4</v>
      </c>
      <c r="H13" s="18">
        <v>4</v>
      </c>
      <c r="I13" s="18">
        <v>4</v>
      </c>
      <c r="J13" s="18">
        <v>4</v>
      </c>
    </row>
    <row r="14" spans="1:15" ht="76.5" customHeight="1">
      <c r="A14" s="18" t="s">
        <v>70</v>
      </c>
      <c r="B14" s="37" t="s">
        <v>72</v>
      </c>
      <c r="C14" s="18" t="s">
        <v>28</v>
      </c>
      <c r="D14" s="24">
        <v>4</v>
      </c>
      <c r="E14" s="24">
        <v>4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</row>
    <row r="15" spans="1:15" ht="75.75" customHeight="1">
      <c r="A15" s="18" t="s">
        <v>71</v>
      </c>
      <c r="B15" s="38" t="s">
        <v>63</v>
      </c>
      <c r="C15" s="18" t="s">
        <v>28</v>
      </c>
      <c r="D15" s="24">
        <v>13</v>
      </c>
      <c r="E15" s="24">
        <v>13</v>
      </c>
      <c r="F15" s="18">
        <v>14</v>
      </c>
      <c r="G15" s="18">
        <v>14</v>
      </c>
      <c r="H15" s="18">
        <v>15</v>
      </c>
      <c r="I15" s="18">
        <v>15</v>
      </c>
      <c r="J15" s="18">
        <v>15</v>
      </c>
    </row>
    <row r="16" spans="1:15" ht="31.5" customHeight="1">
      <c r="A16" s="18" t="s">
        <v>30</v>
      </c>
      <c r="B16" s="118" t="s">
        <v>39</v>
      </c>
      <c r="C16" s="119"/>
      <c r="D16" s="119"/>
      <c r="E16" s="119"/>
      <c r="F16" s="119"/>
      <c r="G16" s="119"/>
      <c r="H16" s="119"/>
      <c r="I16" s="119"/>
      <c r="J16" s="119"/>
    </row>
    <row r="17" spans="1:11" ht="54.75" customHeight="1">
      <c r="A17" s="39" t="s">
        <v>31</v>
      </c>
      <c r="B17" s="37" t="s">
        <v>64</v>
      </c>
      <c r="C17" s="18" t="s">
        <v>32</v>
      </c>
      <c r="D17" s="24">
        <v>50</v>
      </c>
      <c r="E17" s="24">
        <v>56</v>
      </c>
      <c r="F17" s="18">
        <v>100</v>
      </c>
      <c r="G17" s="18">
        <v>100</v>
      </c>
      <c r="H17" s="18">
        <v>100</v>
      </c>
      <c r="I17" s="18">
        <v>100</v>
      </c>
      <c r="J17" s="18">
        <v>100</v>
      </c>
      <c r="K17" s="14">
        <f>J17+I17+H17+G17+F17</f>
        <v>500</v>
      </c>
    </row>
    <row r="18" spans="1:11" ht="81" customHeight="1">
      <c r="A18" s="39" t="s">
        <v>68</v>
      </c>
      <c r="B18" s="37" t="s">
        <v>74</v>
      </c>
      <c r="C18" s="18" t="s">
        <v>28</v>
      </c>
      <c r="D18" s="24">
        <v>1</v>
      </c>
      <c r="E18" s="24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</row>
    <row r="19" spans="1:11" ht="34.5" customHeight="1">
      <c r="A19" s="39" t="s">
        <v>33</v>
      </c>
      <c r="B19" s="118" t="s">
        <v>35</v>
      </c>
      <c r="C19" s="119"/>
      <c r="D19" s="119"/>
      <c r="E19" s="119"/>
      <c r="F19" s="119"/>
      <c r="G19" s="119"/>
      <c r="H19" s="119"/>
      <c r="I19" s="119"/>
      <c r="J19" s="119"/>
    </row>
    <row r="20" spans="1:11" ht="89.25" customHeight="1">
      <c r="A20" s="41" t="s">
        <v>58</v>
      </c>
      <c r="B20" s="37" t="s">
        <v>65</v>
      </c>
      <c r="C20" s="18" t="s">
        <v>32</v>
      </c>
      <c r="D20" s="24">
        <v>9</v>
      </c>
      <c r="E20" s="24">
        <v>10</v>
      </c>
      <c r="F20" s="18">
        <v>10</v>
      </c>
      <c r="G20" s="18">
        <v>10</v>
      </c>
      <c r="H20" s="18">
        <v>10</v>
      </c>
      <c r="I20" s="18">
        <v>15</v>
      </c>
      <c r="J20" s="18">
        <v>15</v>
      </c>
      <c r="K20" s="14">
        <f>F20+G20+H20+I20+J20</f>
        <v>60</v>
      </c>
    </row>
    <row r="21" spans="1:11">
      <c r="A21" s="42" t="s">
        <v>34</v>
      </c>
      <c r="B21" s="108" t="s">
        <v>37</v>
      </c>
      <c r="C21" s="109"/>
      <c r="D21" s="109"/>
      <c r="E21" s="109"/>
      <c r="F21" s="109"/>
      <c r="G21" s="109"/>
      <c r="H21" s="109"/>
      <c r="I21" s="109"/>
      <c r="J21" s="109"/>
    </row>
    <row r="22" spans="1:11" ht="102">
      <c r="A22" s="39" t="s">
        <v>36</v>
      </c>
      <c r="B22" s="37" t="s">
        <v>66</v>
      </c>
      <c r="C22" s="18" t="s">
        <v>32</v>
      </c>
      <c r="D22" s="24">
        <v>15</v>
      </c>
      <c r="E22" s="24">
        <v>15</v>
      </c>
      <c r="F22" s="18">
        <v>15</v>
      </c>
      <c r="G22" s="18">
        <v>15</v>
      </c>
      <c r="H22" s="18">
        <v>15</v>
      </c>
      <c r="I22" s="18">
        <v>15</v>
      </c>
      <c r="J22" s="18">
        <v>15</v>
      </c>
      <c r="K22" s="14">
        <f>F22+G22+H22+I22+J22</f>
        <v>75</v>
      </c>
    </row>
    <row r="23" spans="1:11" ht="54" customHeight="1">
      <c r="A23" s="39" t="s">
        <v>59</v>
      </c>
      <c r="B23" s="37" t="s">
        <v>62</v>
      </c>
      <c r="C23" s="18" t="s">
        <v>28</v>
      </c>
      <c r="D23" s="24">
        <v>3</v>
      </c>
      <c r="E23" s="24">
        <v>5</v>
      </c>
      <c r="F23" s="24">
        <v>5</v>
      </c>
      <c r="G23" s="24">
        <v>5</v>
      </c>
      <c r="H23" s="24">
        <v>5</v>
      </c>
      <c r="I23" s="24">
        <v>5</v>
      </c>
      <c r="J23" s="24">
        <v>5</v>
      </c>
      <c r="K23" s="14">
        <f>F23+G23+H23+I23+J23</f>
        <v>25</v>
      </c>
    </row>
    <row r="24" spans="1:11" ht="65.25" customHeight="1">
      <c r="A24" s="39" t="s">
        <v>60</v>
      </c>
      <c r="B24" s="37" t="s">
        <v>67</v>
      </c>
      <c r="C24" s="18" t="s">
        <v>28</v>
      </c>
      <c r="D24" s="24">
        <v>10</v>
      </c>
      <c r="E24" s="24">
        <v>10</v>
      </c>
      <c r="F24" s="18">
        <v>12</v>
      </c>
      <c r="G24" s="18">
        <v>12</v>
      </c>
      <c r="H24" s="18">
        <v>12</v>
      </c>
      <c r="I24" s="18">
        <v>12</v>
      </c>
      <c r="J24" s="18">
        <v>12</v>
      </c>
      <c r="K24" s="14">
        <f>F24+G24+H24+I24+J24</f>
        <v>60</v>
      </c>
    </row>
    <row r="25" spans="1:11" ht="66" customHeight="1">
      <c r="A25" s="43" t="s">
        <v>61</v>
      </c>
      <c r="B25" s="45" t="s">
        <v>75</v>
      </c>
      <c r="C25" s="44" t="s">
        <v>45</v>
      </c>
      <c r="D25" s="44">
        <v>39</v>
      </c>
      <c r="E25" s="44">
        <v>39</v>
      </c>
      <c r="F25" s="44">
        <v>40</v>
      </c>
      <c r="G25" s="44">
        <v>40</v>
      </c>
      <c r="H25" s="44">
        <v>41</v>
      </c>
      <c r="I25" s="44">
        <v>41</v>
      </c>
      <c r="J25" s="44">
        <v>42</v>
      </c>
    </row>
  </sheetData>
  <mergeCells count="11">
    <mergeCell ref="A1:J1"/>
    <mergeCell ref="A2:J3"/>
    <mergeCell ref="B21:J21"/>
    <mergeCell ref="A4:A6"/>
    <mergeCell ref="B4:B6"/>
    <mergeCell ref="C4:C6"/>
    <mergeCell ref="B7:J7"/>
    <mergeCell ref="A9:A11"/>
    <mergeCell ref="B16:J16"/>
    <mergeCell ref="B19:J19"/>
    <mergeCell ref="F4:J4"/>
  </mergeCells>
  <phoneticPr fontId="9" type="noConversion"/>
  <pageMargins left="0.70866141732283472" right="0.35433070866141736" top="0.74803149606299213" bottom="0.74803149606299213" header="0.31496062992125984" footer="0.31496062992125984"/>
  <pageSetup paperSize="9" scale="5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2022-04-04T06:39:26Z</cp:lastPrinted>
  <dcterms:created xsi:type="dcterms:W3CDTF">2012-09-11T11:25:31Z</dcterms:created>
  <dcterms:modified xsi:type="dcterms:W3CDTF">2022-04-04T06:39:32Z</dcterms:modified>
</cp:coreProperties>
</file>