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15" yWindow="1815" windowWidth="19440" windowHeight="11385" activeTab="1"/>
  </bookViews>
  <sheets>
    <sheet name="Приложение № 2" sheetId="1" r:id="rId1"/>
    <sheet name="Прилож № 3 программы" sheetId="3" r:id="rId2"/>
  </sheets>
  <definedNames>
    <definedName name="_GoBack" localSheetId="0">'Приложение № 2'!#REF!</definedName>
    <definedName name="_xlnm._FilterDatabase" localSheetId="0" hidden="1">'Приложение № 2'!$C$7:$F$148</definedName>
    <definedName name="_xlnm.Print_Titles" localSheetId="1">'Прилож № 3 программы'!$8:$9</definedName>
    <definedName name="_xlnm.Print_Titles" localSheetId="0">'Приложение № 2'!$6:$7</definedName>
    <definedName name="_xlnm.Print_Area" localSheetId="1">'Прилож № 3 программы'!$A$1:$F$225</definedName>
    <definedName name="_xlnm.Print_Area" localSheetId="0">'Приложение № 2'!$A$1:$H$149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2" i="3"/>
  <c r="E150"/>
  <c r="D130"/>
  <c r="D150"/>
  <c r="E201"/>
  <c r="D201"/>
  <c r="D190"/>
  <c r="E162"/>
  <c r="D162"/>
  <c r="E160"/>
  <c r="D160"/>
  <c r="H148" i="1"/>
  <c r="H25"/>
  <c r="G25"/>
  <c r="E159" i="3" l="1"/>
  <c r="D159"/>
  <c r="H42" i="1"/>
  <c r="G42"/>
  <c r="H45"/>
  <c r="G45"/>
  <c r="H43"/>
  <c r="G43"/>
  <c r="G14"/>
  <c r="H39"/>
  <c r="H38" s="1"/>
  <c r="D214" i="3"/>
  <c r="E214"/>
  <c r="H83" i="1" l="1"/>
  <c r="H91"/>
  <c r="H34" l="1"/>
  <c r="H49"/>
  <c r="H48" s="1"/>
  <c r="H54"/>
  <c r="H53" l="1"/>
  <c r="G49" l="1"/>
  <c r="G48" s="1"/>
  <c r="H52" l="1"/>
  <c r="D188" i="3"/>
  <c r="G78" i="1" l="1"/>
  <c r="G39" l="1"/>
  <c r="G38" s="1"/>
  <c r="G13"/>
  <c r="G12" s="1"/>
  <c r="G11" s="1"/>
  <c r="G10" s="1"/>
  <c r="E190" i="3" l="1"/>
  <c r="E178"/>
  <c r="D178"/>
  <c r="E183"/>
  <c r="D183"/>
  <c r="H78" i="1"/>
  <c r="G83"/>
  <c r="G82" s="1"/>
  <c r="H21" l="1"/>
  <c r="G21"/>
  <c r="G102" l="1"/>
  <c r="D218" i="3" l="1"/>
  <c r="D217" s="1"/>
  <c r="G145" i="1"/>
  <c r="G144" s="1"/>
  <c r="G143" l="1"/>
  <c r="G142" s="1"/>
  <c r="D156" i="3"/>
  <c r="D155" s="1"/>
  <c r="E156"/>
  <c r="E155" s="1"/>
  <c r="H98" i="1"/>
  <c r="H96"/>
  <c r="E195" i="3" l="1"/>
  <c r="E193"/>
  <c r="E192" l="1"/>
  <c r="E171"/>
  <c r="E170" s="1"/>
  <c r="E169" s="1"/>
  <c r="D171"/>
  <c r="D170" s="1"/>
  <c r="D169" s="1"/>
  <c r="E213"/>
  <c r="D213"/>
  <c r="E209"/>
  <c r="E204" s="1"/>
  <c r="D210"/>
  <c r="D209" s="1"/>
  <c r="E206"/>
  <c r="D206"/>
  <c r="D205" s="1"/>
  <c r="E205"/>
  <c r="D199"/>
  <c r="D197"/>
  <c r="D195"/>
  <c r="D193"/>
  <c r="E189"/>
  <c r="D189"/>
  <c r="E188"/>
  <c r="E187" s="1"/>
  <c r="E186" s="1"/>
  <c r="D187"/>
  <c r="D186" s="1"/>
  <c r="E182"/>
  <c r="E177" s="1"/>
  <c r="E176" s="1"/>
  <c r="D182"/>
  <c r="D177" s="1"/>
  <c r="D176" s="1"/>
  <c r="E174"/>
  <c r="E173" s="1"/>
  <c r="D174"/>
  <c r="D173" s="1"/>
  <c r="D151"/>
  <c r="E151"/>
  <c r="E147"/>
  <c r="E146" s="1"/>
  <c r="D147"/>
  <c r="D146" s="1"/>
  <c r="E139"/>
  <c r="E138" s="1"/>
  <c r="E137" s="1"/>
  <c r="D139"/>
  <c r="D138" s="1"/>
  <c r="D137" s="1"/>
  <c r="E134"/>
  <c r="D134"/>
  <c r="E133"/>
  <c r="E132" s="1"/>
  <c r="D133"/>
  <c r="D132" s="1"/>
  <c r="E14"/>
  <c r="E13" s="1"/>
  <c r="E12" s="1"/>
  <c r="E10" s="1"/>
  <c r="D14"/>
  <c r="H112" i="1"/>
  <c r="H111" s="1"/>
  <c r="H95"/>
  <c r="H94" s="1"/>
  <c r="H93" s="1"/>
  <c r="H20"/>
  <c r="G20"/>
  <c r="H125"/>
  <c r="H126"/>
  <c r="G126"/>
  <c r="H115"/>
  <c r="H119"/>
  <c r="H118" s="1"/>
  <c r="G119"/>
  <c r="G118" s="1"/>
  <c r="H122"/>
  <c r="H121" s="1"/>
  <c r="G122"/>
  <c r="G121" s="1"/>
  <c r="G112"/>
  <c r="G111" s="1"/>
  <c r="G115"/>
  <c r="G114" s="1"/>
  <c r="E131" i="3" l="1"/>
  <c r="D131"/>
  <c r="E145"/>
  <c r="D204"/>
  <c r="D145"/>
  <c r="D142" s="1"/>
  <c r="D192"/>
  <c r="G110" i="1"/>
  <c r="D13" i="3"/>
  <c r="D12" s="1"/>
  <c r="D10" s="1"/>
  <c r="H114" i="1"/>
  <c r="H110" s="1"/>
  <c r="H117"/>
  <c r="D224" i="3" l="1"/>
  <c r="H109" i="1"/>
  <c r="H108" s="1"/>
  <c r="G125"/>
  <c r="G100"/>
  <c r="G98"/>
  <c r="G96"/>
  <c r="E224" i="3" l="1"/>
  <c r="G95" i="1"/>
  <c r="G94" s="1"/>
  <c r="G93" s="1"/>
  <c r="G117"/>
  <c r="H90"/>
  <c r="H89" s="1"/>
  <c r="H88" s="1"/>
  <c r="G91"/>
  <c r="G90"/>
  <c r="G89" s="1"/>
  <c r="H82"/>
  <c r="H14"/>
  <c r="H59"/>
  <c r="H58" s="1"/>
  <c r="H57" s="1"/>
  <c r="H56" s="1"/>
  <c r="G59"/>
  <c r="G58" s="1"/>
  <c r="G57" s="1"/>
  <c r="G56" s="1"/>
  <c r="H67"/>
  <c r="H66" s="1"/>
  <c r="H65" s="1"/>
  <c r="G67"/>
  <c r="G66" s="1"/>
  <c r="G65" s="1"/>
  <c r="H51"/>
  <c r="G54"/>
  <c r="H33"/>
  <c r="H30"/>
  <c r="H29" s="1"/>
  <c r="G30"/>
  <c r="G29" s="1"/>
  <c r="G34"/>
  <c r="G33" s="1"/>
  <c r="H13"/>
  <c r="H12" s="1"/>
  <c r="H11" s="1"/>
  <c r="H10" s="1"/>
  <c r="H24" l="1"/>
  <c r="H23" s="1"/>
  <c r="G109"/>
  <c r="G108" s="1"/>
  <c r="G24"/>
  <c r="G23" s="1"/>
  <c r="H77"/>
  <c r="H76" s="1"/>
  <c r="H75" s="1"/>
  <c r="H74" s="1"/>
  <c r="G53"/>
  <c r="G52" s="1"/>
  <c r="G51" s="1"/>
  <c r="G87"/>
  <c r="G86" s="1"/>
  <c r="G88"/>
  <c r="H87"/>
  <c r="H86" s="1"/>
  <c r="G77"/>
  <c r="G76" s="1"/>
  <c r="G75" s="1"/>
  <c r="G74" s="1"/>
  <c r="G19" l="1"/>
  <c r="H19"/>
  <c r="H18" l="1"/>
  <c r="G18"/>
  <c r="G17" s="1"/>
  <c r="G9" l="1"/>
  <c r="G148" s="1"/>
  <c r="H17"/>
  <c r="H9" s="1"/>
</calcChain>
</file>

<file path=xl/sharedStrings.xml><?xml version="1.0" encoding="utf-8"?>
<sst xmlns="http://schemas.openxmlformats.org/spreadsheetml/2006/main" count="857" uniqueCount="226">
  <si>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</si>
  <si>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</si>
  <si>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</si>
  <si>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</si>
  <si>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</si>
  <si>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</si>
  <si>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</si>
  <si>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</si>
  <si>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</si>
  <si>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</si>
  <si>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</si>
  <si>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</si>
  <si>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</si>
  <si>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</si>
  <si>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</si>
  <si>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</si>
  <si>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</si>
  <si>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</si>
  <si>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</si>
  <si>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</si>
  <si>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Резервные фонды</t>
  </si>
  <si>
    <t>Резервные средства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</si>
  <si>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</si>
  <si>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</si>
  <si>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</si>
  <si>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</si>
  <si>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</si>
  <si>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</si>
  <si>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</si>
  <si>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Субсидии некоммерческим организациям</t>
  </si>
  <si>
    <t xml:space="preserve">Культура, кинематография </t>
  </si>
  <si>
    <t>08</t>
  </si>
  <si>
    <t>Культура</t>
  </si>
  <si>
    <t>01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</si>
  <si>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</si>
  <si>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</si>
  <si>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</si>
  <si>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</si>
  <si>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</si>
  <si>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</si>
  <si>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</si>
  <si>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</si>
  <si>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</si>
  <si>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</si>
  <si>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</si>
  <si>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</si>
  <si>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</si>
  <si>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</si>
  <si>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05</t>
  </si>
  <si>
    <t>07</t>
  </si>
  <si>
    <t>ВСЕГО РАСХОДОВ</t>
  </si>
  <si>
    <t>II. НЕПРОГРАММНЫЕ НАПРАВЛЕНИЯ ДЕЯТЕЛЬНОСТИ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</si>
  <si>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</si>
  <si>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</si>
  <si>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 xml:space="preserve">Подпрограмма "Реализация мероприятий  в сфере обеспечения  пожарной безопасности" 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</si>
  <si>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</si>
  <si>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</si>
  <si>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</si>
  <si>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>Представительный орган муниципального образования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</si>
  <si>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</si>
  <si>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</si>
  <si>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    01 0 00 00000</t>
  </si>
  <si>
    <t>(код целевой статьи)            02 0 00 00000</t>
  </si>
  <si>
    <t>(код целевой статьи подпрограммы)                  02 1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</si>
  <si>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</si>
  <si>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</si>
  <si>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>(код целевой статьи) 03 0 00 00000</t>
  </si>
  <si>
    <t>Осуществление мероприятий для детей и молодежи</t>
  </si>
  <si>
    <t>(код целевой статьи с направлением расходов) 04 0 00 84000</t>
  </si>
  <si>
    <t>(код целевой статьи)          04 0 00 00000</t>
  </si>
  <si>
    <t>(код целевой статьи)            70 0 00 00000</t>
  </si>
  <si>
    <t>Осуществление мероприятий в сфере физической культуры и спорта</t>
  </si>
  <si>
    <t>Вид расхо-дов</t>
  </si>
  <si>
    <t xml:space="preserve">I. МУНИЦИПАЛЬНЫЕ ПРОГРАММЫ </t>
  </si>
  <si>
    <t>2. Муниципальная программа "Пожарная безопасность в поселении"</t>
  </si>
  <si>
    <t>3. Муниципальная программа "Молодежь поселения"</t>
  </si>
  <si>
    <t>4. Муниципальная программа "Культура в поселении"</t>
  </si>
  <si>
    <t>Муниципальная программа "Культура в поселении"</t>
  </si>
  <si>
    <t>Муниципальная программа "Профилактика правонарушений на территории поселения"</t>
  </si>
  <si>
    <t>(код целевой статьи с направлением расходов)                         01 0 00 81000</t>
  </si>
  <si>
    <t>(код целевой статьи с направлением расходов)                                      01 0 00 81000</t>
  </si>
  <si>
    <t>(код целевой статьи с направлением расходов)                                       01 0 00 81000</t>
  </si>
  <si>
    <t>(код целевой статьи с кодом подпрограммы и направлением расходов)                                  02 1 00 82000</t>
  </si>
  <si>
    <t>(код целевой статьи с направлением расходов)                             04 0 00 84000</t>
  </si>
  <si>
    <t>(код целевой статьи с направлением расходов)                            04 0 00 84000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</si>
  <si>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</si>
  <si>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</si>
  <si>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</si>
  <si>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       71 0 00 80170</t>
  </si>
  <si>
    <t>(код целевой статьи с кодом подпрограммы и направлением расходов)                       02 1 00 82000</t>
  </si>
  <si>
    <t>(код целевой статьи с кодом подпрограммы и направлением расходов)                            02 1 00 82000</t>
  </si>
  <si>
    <t>(код целевой статьи с кодом подпрограммы и направлением расходов)                            02 2 00 82000</t>
  </si>
  <si>
    <t>(код целевой статьи с направлением расходов)                             03 0 00 83000</t>
  </si>
  <si>
    <t>(код целевой статьи с направлением расходов)                                   03 0 00 83000</t>
  </si>
  <si>
    <t>(код целевой статьи с направлением расходов)                               03 0 00 83000</t>
  </si>
  <si>
    <t>(код целевой статьи с направлением расходов)                               04 0 00 84000</t>
  </si>
  <si>
    <t>Защита населения и территории от чрезвычайных ситуаций природного и техногенного характера, пожарная безопасность</t>
  </si>
  <si>
    <t>Раз-дел</t>
  </si>
  <si>
    <t>Под-раздел</t>
  </si>
  <si>
    <t>Вид рас-ходов</t>
  </si>
  <si>
    <r>
      <t xml:space="preserve">(ПРИМЕР для бюджета поселения, </t>
    </r>
    <r>
      <rPr>
        <b/>
        <i/>
        <sz val="12"/>
        <color theme="1"/>
        <rFont val="Times New Roman"/>
        <family val="1"/>
        <charset val="204"/>
      </rPr>
      <t>имеющего муниципальные программы</t>
    </r>
    <r>
      <rPr>
        <i/>
        <sz val="12"/>
        <color theme="1"/>
        <rFont val="Times New Roman"/>
        <family val="1"/>
        <charset val="204"/>
      </rPr>
      <t>!!!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бюджета, в том числе муниципальных программ)</t>
    </r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</si>
  <si>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имеющего муниципальные программы!!</t>
    </r>
    <r>
      <rPr>
        <i/>
        <sz val="12"/>
        <color theme="1"/>
        <rFont val="Times New Roman"/>
        <family val="1"/>
        <charset val="204"/>
      </rPr>
      <t>! ВСЕ НАИМЕНОВАНИЯ  и КОДЫ РАСХОДОВ 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бюджета, в том числе муниципальных программ)</t>
    </r>
  </si>
  <si>
    <t>Обеспечение функционирования Главы муниципального образования и органа местного самоуправления</t>
  </si>
  <si>
    <t>90 0 00 00000</t>
  </si>
  <si>
    <t>Обеспечение функционирования Главы муниципального образования</t>
  </si>
  <si>
    <t>90 1 00 00000</t>
  </si>
  <si>
    <t>90 1 00 90010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</si>
  <si>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</si>
  <si>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</si>
  <si>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</si>
  <si>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</si>
  <si>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91 0 00 00000</t>
  </si>
  <si>
    <t>91 1 00 00000</t>
  </si>
  <si>
    <t>91 1 00 90010</t>
  </si>
  <si>
    <t>122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</si>
  <si>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</si>
  <si>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</si>
  <si>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r>
      <t xml:space="preserve">Осуществление мероприятий,  </t>
    </r>
    <r>
      <rPr>
        <sz val="10"/>
        <color rgb="FF000000"/>
        <rFont val="Times New Roman"/>
        <family val="1"/>
        <charset val="204"/>
      </rPr>
      <t>направленных на снижение числа правонарушений</t>
    </r>
  </si>
  <si>
    <t>90 2 00 00000</t>
  </si>
  <si>
    <t>90 2 00 78680</t>
  </si>
  <si>
    <t>Прочая закупка товаров, работ и услуг</t>
  </si>
  <si>
    <t>244</t>
  </si>
  <si>
    <t>90 2 00 90010</t>
  </si>
  <si>
    <t>Иные выплаты персоналу государственных (муниципальных) органов, за исключением фонда оплаты труда</t>
  </si>
  <si>
    <t>120</t>
  </si>
  <si>
    <t>Закупка энергетических оесурсов</t>
  </si>
  <si>
    <t>240</t>
  </si>
  <si>
    <t>247</t>
  </si>
  <si>
    <t>Обеспечение функционирования конторольно-ревизионных органов</t>
  </si>
  <si>
    <t>540</t>
  </si>
  <si>
    <t>Резервный фонд местной администрации</t>
  </si>
  <si>
    <t>870</t>
  </si>
  <si>
    <t>Обеспечение проведения выборов и референдумов</t>
  </si>
  <si>
    <t>Проведение выборов депутатов в Совет депутатов муниципального образования</t>
  </si>
  <si>
    <t>92 2 00 00000</t>
  </si>
  <si>
    <t xml:space="preserve">Проведение выборов </t>
  </si>
  <si>
    <t>92 2 00 91160</t>
  </si>
  <si>
    <t>Специальные расходы</t>
  </si>
  <si>
    <t>880</t>
  </si>
  <si>
    <t>Проведение выборов Главы муниципального образования и депутатов в Совет депутатов муниципального образования</t>
  </si>
  <si>
    <t>92 0 00 00000</t>
  </si>
  <si>
    <t>НАЦИОНАЛЬНАЯ ОБОРОНА</t>
  </si>
  <si>
    <t>Ррасходы в области мобилизационной и вневойсковой подготовки</t>
  </si>
  <si>
    <t>60 0 00 00000</t>
  </si>
  <si>
    <t>Осуществление первичного воинского учета на территориях,где отсутствуют военные комиссариаты</t>
  </si>
  <si>
    <t>60 0 00 51180</t>
  </si>
  <si>
    <t>Расходы в области пожарной безопасности</t>
  </si>
  <si>
    <t>94 2 00 00000</t>
  </si>
  <si>
    <t>Мероприятия в сфере обеспечения пожарной безопасности, осуществляемые муниципальными органами</t>
  </si>
  <si>
    <t>94 2 00 91510</t>
  </si>
  <si>
    <t>Расходы в области дорожного хозяйства</t>
  </si>
  <si>
    <t>95 0 00 00000</t>
  </si>
  <si>
    <t>Содержание,капитальный ремонт,ремонт и обустройство автомобильных дорог  вне границ населенных пунктов за счетсредств муниципального дорожного фонда</t>
  </si>
  <si>
    <t>95 0 00 83091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</si>
  <si>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</si>
  <si>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95 0 00 83092</t>
  </si>
  <si>
    <t>Содержание,капитальный ремонт,ремонт и обустройство автомобильных дорог общего пользования местного значения в границах населенных пунктов за счет остатка средств ликвидируемых дорожных фондов сельских поселений на 01.01.2016г.</t>
  </si>
  <si>
    <t>95 0 00 83094</t>
  </si>
  <si>
    <t>Расходы в области благоустройства</t>
  </si>
  <si>
    <t>97 3 00 00000</t>
  </si>
  <si>
    <t>Содержание клвдбищ</t>
  </si>
  <si>
    <t>97 3 00 83160</t>
  </si>
  <si>
    <t>Уличное освещение</t>
  </si>
  <si>
    <t>97 3 00 91610</t>
  </si>
  <si>
    <t>Прочие мероприятия по благоустройству городских округов и поселений</t>
  </si>
  <si>
    <t>97 3 00 91650</t>
  </si>
  <si>
    <t>020 00 00000</t>
  </si>
  <si>
    <t>Благоустройство территорий и приобретениеи уборочной и коммунальной техники</t>
  </si>
  <si>
    <t>020 00 78840</t>
  </si>
  <si>
    <t>200</t>
  </si>
  <si>
    <t>Благоустройство территорий и приобретение уборочной и коммунальной техники за счет средств бюджета поселения</t>
  </si>
  <si>
    <t>020 00 98840</t>
  </si>
  <si>
    <t>94 0 00 00000</t>
  </si>
  <si>
    <t>Расходы в области национальной безопасностии правоохранительной деятельности</t>
  </si>
  <si>
    <t>93 1 00 91400</t>
  </si>
  <si>
    <t>93 1 00 00000</t>
  </si>
  <si>
    <t>Закупка энергетических ресурсов</t>
  </si>
  <si>
    <t>Сумма, рублей</t>
  </si>
  <si>
    <t>Сумма,  рублей</t>
  </si>
  <si>
    <t>90 2 00 78793</t>
  </si>
  <si>
    <t>Расходы в области национальной  безопасности и правоохранительной деятельности</t>
  </si>
  <si>
    <t>Условно утвержденные расходы</t>
  </si>
  <si>
    <t>98 0 00 00000</t>
  </si>
  <si>
    <t>98 0 00 S8420</t>
  </si>
  <si>
    <t>Непрограммные расходы в сфере физической культуры и спора</t>
  </si>
  <si>
    <t>Развитие территориального общественного самоуправления Архангельской области</t>
  </si>
  <si>
    <t>Уплата иных платежей</t>
  </si>
  <si>
    <t>Расходы на содержание органов местного самоуправления в части расходов по дорожной деятельности</t>
  </si>
  <si>
    <t>95 0 0090011</t>
  </si>
  <si>
    <t>Иные выплаты, за исключением фонда оплаты  труда государственных (муниципальных) органов, за исключением фонда оплаты труда</t>
  </si>
  <si>
    <t>Администрация сельского поселения "Череновское"  Устьянскогомуниципального района Архангельской области</t>
  </si>
  <si>
    <t>Муниципальная программа "Благоустройство территории муниципального образования "Череновское" на 2020-2022годы"</t>
  </si>
  <si>
    <t>Содержание кладбищ</t>
  </si>
  <si>
    <t>1.Муниципальная программа "Благоустройство территории муниципального образования "Череновское" на 2022-2024годы"</t>
  </si>
  <si>
    <t>500</t>
  </si>
  <si>
    <t>Передача полномочий по решению вопроса месного значения по контролю за исполнением местного бюджета в части осуществления внутреннего муниципального финансового контроля</t>
  </si>
  <si>
    <t>90 2 00 93030</t>
  </si>
  <si>
    <t>902098910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</si>
  <si>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значения, а именно осуществление внешнего муниципального контроля,в соответствии с заключенными соглашениями</t>
  </si>
  <si>
    <t xml:space="preserve"> 9020098910</t>
  </si>
  <si>
    <t>9020098910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</si>
  <si>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</si>
  <si>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значения,а именно на осуществление внутреннего муниципального контроля, в соответствии с заключенными соглашениями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</si>
  <si>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безопасного движения на них.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</si>
  <si>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безопасного движения на них.</t>
  </si>
  <si>
    <t>0660083097</t>
  </si>
  <si>
    <t>066083096</t>
  </si>
  <si>
    <t>назначено</t>
  </si>
  <si>
    <t>исполнено</t>
  </si>
  <si>
    <t>к решению сессии первого созыва Собрания депутатов Устьянского муниципального округа</t>
  </si>
  <si>
    <t xml:space="preserve">Отчет по ведомственной структуре расходов  бюджета сельского поселения "Череновское" Устьянского муниципального района Архангельской области                                                                                             за 2022 год </t>
  </si>
  <si>
    <t>Отчет о распределении бюджетных ассигнований по  муниципальным программам и непрограммным направлениям деятельности сельского поселения "Череновское"  Устьянского муниципального района Архангельской области за 2022 год</t>
  </si>
  <si>
    <t>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Устьянского муниципального района Архангельской области и поселений Устьянского муниципального района Архангельской области вследствие создания Устьянского муниципального округа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</si>
  <si>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</si>
  <si>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902 007 6450</t>
  </si>
  <si>
    <t>100</t>
  </si>
  <si>
    <t>91 2 00 90010</t>
  </si>
  <si>
    <t>92 2 00 90010</t>
  </si>
  <si>
    <t>Исполнение судебных актов</t>
  </si>
  <si>
    <t>Исполнение судебных актов РФ и мировых соглашений по возмещению причиненного вреда</t>
  </si>
  <si>
    <t>Уплата  иных платежей</t>
  </si>
  <si>
    <t xml:space="preserve">Дорожное хозяйство </t>
  </si>
  <si>
    <t>06 0 00 00000</t>
  </si>
  <si>
    <t xml:space="preserve">                Приложение № 3</t>
  </si>
  <si>
    <t xml:space="preserve">                Приложение №4</t>
  </si>
  <si>
    <t>№ 134 от 22 июня 2023года</t>
  </si>
</sst>
</file>

<file path=xl/styles.xml><?xml version="1.0" encoding="utf-8"?>
<styleSheet xmlns="http://schemas.openxmlformats.org/spreadsheetml/2006/main">
  <numFmts count="5">
    <numFmt numFmtId="164" formatCode="[&lt;=999]000;[&lt;=9999]000\-00;000\-0000"/>
    <numFmt numFmtId="165" formatCode="0000"/>
    <numFmt numFmtId="166" formatCode="0#"/>
    <numFmt numFmtId="167" formatCode="#,##0.0"/>
    <numFmt numFmtId="168" formatCode="000000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167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166" fontId="1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right" vertical="center" wrapText="1"/>
    </xf>
    <xf numFmtId="167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166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justify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center" vertical="center"/>
    </xf>
    <xf numFmtId="167" fontId="8" fillId="2" borderId="7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 wrapText="1"/>
    </xf>
    <xf numFmtId="49" fontId="12" fillId="2" borderId="8" xfId="0" applyNumberFormat="1" applyFont="1" applyFill="1" applyBorder="1" applyAlignment="1">
      <alignment horizontal="center" vertical="center"/>
    </xf>
    <xf numFmtId="167" fontId="8" fillId="2" borderId="8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left" vertical="center" wrapText="1"/>
    </xf>
    <xf numFmtId="167" fontId="8" fillId="2" borderId="8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 wrapText="1"/>
    </xf>
    <xf numFmtId="49" fontId="12" fillId="2" borderId="9" xfId="0" applyNumberFormat="1" applyFont="1" applyFill="1" applyBorder="1" applyAlignment="1">
      <alignment horizontal="center" vertical="center"/>
    </xf>
    <xf numFmtId="166" fontId="13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7" fontId="8" fillId="2" borderId="9" xfId="0" applyNumberFormat="1" applyFont="1" applyFill="1" applyBorder="1" applyAlignment="1">
      <alignment horizontal="right" vertical="center"/>
    </xf>
    <xf numFmtId="167" fontId="8" fillId="2" borderId="1" xfId="0" applyNumberFormat="1" applyFont="1" applyFill="1" applyBorder="1" applyAlignment="1">
      <alignment horizontal="right" vertical="center" wrapText="1"/>
    </xf>
    <xf numFmtId="166" fontId="13" fillId="2" borderId="7" xfId="0" applyNumberFormat="1" applyFont="1" applyFill="1" applyBorder="1" applyAlignment="1">
      <alignment horizontal="center" vertical="center" wrapText="1"/>
    </xf>
    <xf numFmtId="167" fontId="8" fillId="2" borderId="7" xfId="0" applyNumberFormat="1" applyFont="1" applyFill="1" applyBorder="1" applyAlignment="1">
      <alignment horizontal="right" vertical="center" wrapText="1"/>
    </xf>
    <xf numFmtId="166" fontId="13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7" fontId="8" fillId="2" borderId="9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9" fontId="8" fillId="2" borderId="0" xfId="0" applyNumberFormat="1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/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7" fontId="11" fillId="2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right" vertical="center" wrapText="1"/>
    </xf>
    <xf numFmtId="167" fontId="11" fillId="2" borderId="7" xfId="0" applyNumberFormat="1" applyFont="1" applyFill="1" applyBorder="1" applyAlignment="1">
      <alignment horizontal="right" vertical="center" wrapText="1"/>
    </xf>
    <xf numFmtId="167" fontId="12" fillId="2" borderId="8" xfId="0" applyNumberFormat="1" applyFont="1" applyFill="1" applyBorder="1" applyAlignment="1">
      <alignment horizontal="right" vertical="center" wrapText="1"/>
    </xf>
    <xf numFmtId="167" fontId="12" fillId="2" borderId="9" xfId="0" applyNumberFormat="1" applyFont="1" applyFill="1" applyBorder="1" applyAlignment="1">
      <alignment horizontal="right" vertical="center" wrapText="1"/>
    </xf>
    <xf numFmtId="166" fontId="28" fillId="2" borderId="7" xfId="0" applyNumberFormat="1" applyFont="1" applyFill="1" applyBorder="1" applyAlignment="1">
      <alignment horizontal="center" vertical="center" wrapText="1"/>
    </xf>
    <xf numFmtId="166" fontId="28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66" fontId="28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167" fontId="12" fillId="2" borderId="9" xfId="0" applyNumberFormat="1" applyFont="1" applyFill="1" applyBorder="1" applyAlignment="1">
      <alignment horizontal="center" vertical="center"/>
    </xf>
    <xf numFmtId="167" fontId="30" fillId="0" borderId="1" xfId="0" applyNumberFormat="1" applyFont="1" applyFill="1" applyBorder="1" applyAlignment="1">
      <alignment horizontal="right" vertical="center"/>
    </xf>
    <xf numFmtId="167" fontId="2" fillId="2" borderId="7" xfId="0" applyNumberFormat="1" applyFont="1" applyFill="1" applyBorder="1" applyAlignment="1">
      <alignment horizontal="right" vertical="center" wrapText="1"/>
    </xf>
    <xf numFmtId="167" fontId="2" fillId="2" borderId="8" xfId="0" applyNumberFormat="1" applyFont="1" applyFill="1" applyBorder="1" applyAlignment="1">
      <alignment horizontal="right" vertical="center" wrapText="1"/>
    </xf>
    <xf numFmtId="167" fontId="2" fillId="2" borderId="9" xfId="0" applyNumberFormat="1" applyFont="1" applyFill="1" applyBorder="1" applyAlignment="1">
      <alignment horizontal="right"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167" fontId="30" fillId="2" borderId="1" xfId="0" applyNumberFormat="1" applyFont="1" applyFill="1" applyBorder="1" applyAlignment="1">
      <alignment horizontal="right" vertical="center"/>
    </xf>
    <xf numFmtId="167" fontId="2" fillId="2" borderId="8" xfId="0" applyNumberFormat="1" applyFont="1" applyFill="1" applyBorder="1" applyAlignment="1">
      <alignment horizontal="right" vertical="center"/>
    </xf>
    <xf numFmtId="167" fontId="2" fillId="2" borderId="7" xfId="0" applyNumberFormat="1" applyFont="1" applyFill="1" applyBorder="1" applyAlignment="1">
      <alignment horizontal="right" vertical="center"/>
    </xf>
    <xf numFmtId="167" fontId="2" fillId="2" borderId="9" xfId="0" applyNumberFormat="1" applyFont="1" applyFill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30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7" fontId="8" fillId="2" borderId="8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166" fontId="13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0" xfId="0" applyFont="1" applyFill="1"/>
    <xf numFmtId="166" fontId="28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4" fontId="2" fillId="2" borderId="1" xfId="0" applyNumberFormat="1" applyFont="1" applyFill="1" applyBorder="1" applyAlignment="1">
      <alignment horizontal="center" vertical="center"/>
    </xf>
    <xf numFmtId="4" fontId="12" fillId="2" borderId="14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167" fontId="3" fillId="0" borderId="1" xfId="0" applyNumberFormat="1" applyFont="1" applyFill="1" applyBorder="1" applyAlignment="1">
      <alignment horizontal="right"/>
    </xf>
    <xf numFmtId="167" fontId="1" fillId="2" borderId="7" xfId="0" applyNumberFormat="1" applyFont="1" applyFill="1" applyBorder="1" applyAlignment="1">
      <alignment horizontal="right" wrapText="1"/>
    </xf>
    <xf numFmtId="167" fontId="1" fillId="2" borderId="8" xfId="0" applyNumberFormat="1" applyFont="1" applyFill="1" applyBorder="1" applyAlignment="1">
      <alignment horizontal="right" wrapText="1"/>
    </xf>
    <xf numFmtId="167" fontId="1" fillId="2" borderId="9" xfId="0" applyNumberFormat="1" applyFont="1" applyFill="1" applyBorder="1" applyAlignment="1">
      <alignment horizontal="right" wrapText="1"/>
    </xf>
    <xf numFmtId="167" fontId="1" fillId="2" borderId="1" xfId="0" applyNumberFormat="1" applyFont="1" applyFill="1" applyBorder="1" applyAlignment="1">
      <alignment horizontal="right" wrapText="1"/>
    </xf>
    <xf numFmtId="167" fontId="3" fillId="2" borderId="1" xfId="0" applyNumberFormat="1" applyFont="1" applyFill="1" applyBorder="1" applyAlignment="1">
      <alignment horizontal="right"/>
    </xf>
    <xf numFmtId="167" fontId="1" fillId="2" borderId="8" xfId="0" applyNumberFormat="1" applyFont="1" applyFill="1" applyBorder="1" applyAlignment="1">
      <alignment horizontal="right"/>
    </xf>
    <xf numFmtId="167" fontId="1" fillId="2" borderId="7" xfId="0" applyNumberFormat="1" applyFont="1" applyFill="1" applyBorder="1" applyAlignment="1">
      <alignment horizontal="right"/>
    </xf>
    <xf numFmtId="167" fontId="1" fillId="2" borderId="9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 wrapText="1"/>
    </xf>
    <xf numFmtId="4" fontId="11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12" fillId="2" borderId="8" xfId="0" applyNumberFormat="1" applyFont="1" applyFill="1" applyBorder="1" applyAlignment="1">
      <alignment horizontal="center"/>
    </xf>
    <xf numFmtId="4" fontId="12" fillId="2" borderId="14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wrapText="1"/>
    </xf>
    <xf numFmtId="4" fontId="12" fillId="0" borderId="1" xfId="0" applyNumberFormat="1" applyFont="1" applyFill="1" applyBorder="1" applyAlignment="1">
      <alignment horizontal="right"/>
    </xf>
    <xf numFmtId="4" fontId="30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31" fillId="0" borderId="0" xfId="0" applyFont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4" xfId="0" applyNumberFormat="1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66"/>
      <color rgb="FF66FFCC"/>
      <color rgb="FFFF7C80"/>
      <color rgb="FFFFCCCC"/>
      <color rgb="FFFF99CC"/>
      <color rgb="FFFF9966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I182"/>
  <sheetViews>
    <sheetView view="pageBreakPreview" zoomScale="108" zoomScaleSheetLayoutView="108" workbookViewId="0">
      <selection activeCell="A79" sqref="A79"/>
    </sheetView>
  </sheetViews>
  <sheetFormatPr defaultColWidth="9.140625" defaultRowHeight="15.75"/>
  <cols>
    <col min="1" max="1" width="48.85546875" style="2" customWidth="1"/>
    <col min="2" max="2" width="6.140625" style="2" customWidth="1"/>
    <col min="3" max="3" width="5.5703125" style="11" customWidth="1"/>
    <col min="4" max="4" width="5.140625" style="2" customWidth="1"/>
    <col min="5" max="5" width="15.28515625" style="2" customWidth="1"/>
    <col min="6" max="6" width="5.28515625" style="2" customWidth="1"/>
    <col min="7" max="8" width="12.85546875" style="2" customWidth="1"/>
    <col min="9" max="9" width="2.5703125" style="2" customWidth="1"/>
    <col min="10" max="10" width="12" style="2" customWidth="1"/>
    <col min="11" max="16384" width="9.140625" style="2"/>
  </cols>
  <sheetData>
    <row r="1" spans="1:9">
      <c r="F1" s="296" t="s">
        <v>223</v>
      </c>
      <c r="G1" s="296"/>
      <c r="H1" s="296"/>
    </row>
    <row r="2" spans="1:9" ht="45" customHeight="1">
      <c r="B2" s="4"/>
      <c r="C2" s="5"/>
      <c r="D2" s="4"/>
      <c r="E2" s="1"/>
      <c r="F2" s="300" t="s">
        <v>209</v>
      </c>
      <c r="G2" s="300"/>
      <c r="H2" s="301"/>
    </row>
    <row r="3" spans="1:9" ht="35.450000000000003" customHeight="1">
      <c r="B3" s="4"/>
      <c r="C3" s="5"/>
      <c r="D3" s="4"/>
      <c r="E3" s="1"/>
      <c r="F3" s="300" t="s">
        <v>225</v>
      </c>
      <c r="G3" s="308"/>
      <c r="H3" s="308"/>
    </row>
    <row r="4" spans="1:9" ht="36.75" customHeight="1">
      <c r="A4" s="307" t="s">
        <v>210</v>
      </c>
      <c r="B4" s="307"/>
      <c r="C4" s="307"/>
      <c r="D4" s="307"/>
      <c r="E4" s="307"/>
      <c r="F4" s="307"/>
      <c r="G4" s="307"/>
      <c r="H4" s="307"/>
      <c r="I4" s="307"/>
    </row>
    <row r="5" spans="1:9" ht="46.5" hidden="1" customHeight="1">
      <c r="A5" s="306" t="s">
        <v>101</v>
      </c>
      <c r="B5" s="306"/>
      <c r="C5" s="306"/>
      <c r="D5" s="306"/>
      <c r="E5" s="306"/>
      <c r="F5" s="306"/>
      <c r="G5" s="306"/>
      <c r="H5" s="306"/>
    </row>
    <row r="6" spans="1:9" ht="17.45" customHeight="1">
      <c r="A6" s="303" t="s">
        <v>0</v>
      </c>
      <c r="B6" s="304" t="s">
        <v>1</v>
      </c>
      <c r="C6" s="305" t="s">
        <v>97</v>
      </c>
      <c r="D6" s="303" t="s">
        <v>98</v>
      </c>
      <c r="E6" s="303" t="s">
        <v>2</v>
      </c>
      <c r="F6" s="303" t="s">
        <v>72</v>
      </c>
      <c r="G6" s="304" t="s">
        <v>178</v>
      </c>
      <c r="H6" s="304"/>
    </row>
    <row r="7" spans="1:9" ht="24.75" customHeight="1">
      <c r="A7" s="303"/>
      <c r="B7" s="304"/>
      <c r="C7" s="305"/>
      <c r="D7" s="303"/>
      <c r="E7" s="303"/>
      <c r="F7" s="303"/>
      <c r="G7" s="231" t="s">
        <v>207</v>
      </c>
      <c r="H7" s="231" t="s">
        <v>208</v>
      </c>
      <c r="I7" s="7"/>
    </row>
    <row r="8" spans="1:9" ht="38.25">
      <c r="A8" s="56" t="s">
        <v>190</v>
      </c>
      <c r="B8" s="57">
        <v>852</v>
      </c>
      <c r="C8" s="58"/>
      <c r="D8" s="59"/>
      <c r="E8" s="60"/>
      <c r="F8" s="61"/>
      <c r="G8" s="143"/>
      <c r="H8" s="143"/>
    </row>
    <row r="9" spans="1:9">
      <c r="A9" s="56" t="s">
        <v>3</v>
      </c>
      <c r="B9" s="57">
        <v>852</v>
      </c>
      <c r="C9" s="63" t="s">
        <v>33</v>
      </c>
      <c r="D9" s="63" t="s">
        <v>39</v>
      </c>
      <c r="E9" s="64"/>
      <c r="F9" s="65"/>
      <c r="G9" s="126">
        <f>G10+G17+G23+G51+G56+G65</f>
        <v>1473942.57</v>
      </c>
      <c r="H9" s="126">
        <f>H10+H17+H23+H51+H56+H65</f>
        <v>938764.87000000011</v>
      </c>
      <c r="I9" s="7"/>
    </row>
    <row r="10" spans="1:9" ht="38.25">
      <c r="A10" s="169" t="s">
        <v>23</v>
      </c>
      <c r="B10" s="57">
        <v>852</v>
      </c>
      <c r="C10" s="63" t="s">
        <v>33</v>
      </c>
      <c r="D10" s="63" t="s">
        <v>40</v>
      </c>
      <c r="E10" s="181"/>
      <c r="F10" s="182"/>
      <c r="G10" s="132">
        <f>G11</f>
        <v>496932.37</v>
      </c>
      <c r="H10" s="126">
        <f t="shared" ref="H10:H12" si="0">H11</f>
        <v>425210.18000000005</v>
      </c>
      <c r="I10" s="7"/>
    </row>
    <row r="11" spans="1:9" ht="24" customHeight="1">
      <c r="A11" s="111" t="s">
        <v>102</v>
      </c>
      <c r="B11" s="57">
        <v>852</v>
      </c>
      <c r="C11" s="128" t="s">
        <v>33</v>
      </c>
      <c r="D11" s="128" t="s">
        <v>40</v>
      </c>
      <c r="E11" s="128" t="s">
        <v>103</v>
      </c>
      <c r="F11" s="184"/>
      <c r="G11" s="132">
        <f>G12</f>
        <v>496932.37</v>
      </c>
      <c r="H11" s="126">
        <f t="shared" si="0"/>
        <v>425210.18000000005</v>
      </c>
      <c r="I11" s="7"/>
    </row>
    <row r="12" spans="1:9" ht="27">
      <c r="A12" s="112" t="s">
        <v>104</v>
      </c>
      <c r="B12" s="57">
        <v>852</v>
      </c>
      <c r="C12" s="128" t="s">
        <v>33</v>
      </c>
      <c r="D12" s="128" t="s">
        <v>40</v>
      </c>
      <c r="E12" s="128" t="s">
        <v>105</v>
      </c>
      <c r="F12" s="121"/>
      <c r="G12" s="132">
        <f>G13</f>
        <v>496932.37</v>
      </c>
      <c r="H12" s="126">
        <f t="shared" si="0"/>
        <v>425210.18000000005</v>
      </c>
      <c r="I12" s="7"/>
    </row>
    <row r="13" spans="1:9" ht="25.5">
      <c r="A13" s="114" t="s">
        <v>53</v>
      </c>
      <c r="B13" s="57">
        <v>852</v>
      </c>
      <c r="C13" s="124" t="s">
        <v>33</v>
      </c>
      <c r="D13" s="124" t="s">
        <v>40</v>
      </c>
      <c r="E13" s="124" t="s">
        <v>106</v>
      </c>
      <c r="F13" s="124"/>
      <c r="G13" s="138">
        <f>G15+G16</f>
        <v>496932.37</v>
      </c>
      <c r="H13" s="127">
        <f t="shared" ref="H13" si="1">H15+H16</f>
        <v>425210.18000000005</v>
      </c>
      <c r="I13" s="7"/>
    </row>
    <row r="14" spans="1:9" ht="25.5">
      <c r="A14" s="172" t="s">
        <v>10</v>
      </c>
      <c r="B14" s="57">
        <v>852</v>
      </c>
      <c r="C14" s="124" t="s">
        <v>33</v>
      </c>
      <c r="D14" s="124" t="s">
        <v>40</v>
      </c>
      <c r="E14" s="124" t="s">
        <v>106</v>
      </c>
      <c r="F14" s="173" t="s">
        <v>124</v>
      </c>
      <c r="G14" s="174">
        <f>G15+G16</f>
        <v>496932.37</v>
      </c>
      <c r="H14" s="123">
        <f t="shared" ref="H14" si="2">H15+H16</f>
        <v>425210.18000000005</v>
      </c>
      <c r="I14" s="7"/>
    </row>
    <row r="15" spans="1:9" ht="38.25">
      <c r="A15" s="114" t="s">
        <v>107</v>
      </c>
      <c r="B15" s="57">
        <v>852</v>
      </c>
      <c r="C15" s="124" t="s">
        <v>33</v>
      </c>
      <c r="D15" s="124" t="s">
        <v>40</v>
      </c>
      <c r="E15" s="124" t="s">
        <v>106</v>
      </c>
      <c r="F15" s="124" t="s">
        <v>108</v>
      </c>
      <c r="G15" s="138">
        <v>381668.49</v>
      </c>
      <c r="H15" s="127">
        <v>335957.46</v>
      </c>
    </row>
    <row r="16" spans="1:9" ht="38.25">
      <c r="A16" s="114" t="s">
        <v>109</v>
      </c>
      <c r="B16" s="57">
        <v>852</v>
      </c>
      <c r="C16" s="124" t="s">
        <v>33</v>
      </c>
      <c r="D16" s="124" t="s">
        <v>40</v>
      </c>
      <c r="E16" s="124" t="s">
        <v>106</v>
      </c>
      <c r="F16" s="124" t="s">
        <v>110</v>
      </c>
      <c r="G16" s="138">
        <v>115263.88</v>
      </c>
      <c r="H16" s="127">
        <v>89252.72</v>
      </c>
    </row>
    <row r="17" spans="1:8" ht="38.25">
      <c r="A17" s="69" t="s">
        <v>52</v>
      </c>
      <c r="B17" s="57">
        <v>852</v>
      </c>
      <c r="C17" s="63" t="s">
        <v>33</v>
      </c>
      <c r="D17" s="63" t="s">
        <v>41</v>
      </c>
      <c r="E17" s="60"/>
      <c r="F17" s="61"/>
      <c r="G17" s="158">
        <f>G18</f>
        <v>0</v>
      </c>
      <c r="H17" s="158">
        <f>H18</f>
        <v>0</v>
      </c>
    </row>
    <row r="18" spans="1:8" ht="25.5">
      <c r="A18" s="71" t="s">
        <v>57</v>
      </c>
      <c r="B18" s="57">
        <v>852</v>
      </c>
      <c r="C18" s="72" t="s">
        <v>33</v>
      </c>
      <c r="D18" s="72" t="s">
        <v>41</v>
      </c>
      <c r="E18" s="128" t="s">
        <v>111</v>
      </c>
      <c r="F18" s="129"/>
      <c r="G18" s="126">
        <f>G19</f>
        <v>0</v>
      </c>
      <c r="H18" s="126">
        <f t="shared" ref="H18" si="3">H19</f>
        <v>0</v>
      </c>
    </row>
    <row r="19" spans="1:8">
      <c r="A19" s="74" t="s">
        <v>58</v>
      </c>
      <c r="B19" s="57">
        <v>852</v>
      </c>
      <c r="C19" s="75" t="s">
        <v>33</v>
      </c>
      <c r="D19" s="75" t="s">
        <v>41</v>
      </c>
      <c r="E19" s="128" t="s">
        <v>112</v>
      </c>
      <c r="F19" s="129"/>
      <c r="G19" s="126">
        <f>G20</f>
        <v>0</v>
      </c>
      <c r="H19" s="126">
        <f t="shared" ref="H19:H20" si="4">H20</f>
        <v>0</v>
      </c>
    </row>
    <row r="20" spans="1:8" ht="25.5">
      <c r="A20" s="77" t="s">
        <v>53</v>
      </c>
      <c r="B20" s="57">
        <v>852</v>
      </c>
      <c r="C20" s="75" t="s">
        <v>33</v>
      </c>
      <c r="D20" s="75" t="s">
        <v>41</v>
      </c>
      <c r="E20" s="129" t="s">
        <v>113</v>
      </c>
      <c r="F20" s="129"/>
      <c r="G20" s="127">
        <f>G21</f>
        <v>0</v>
      </c>
      <c r="H20" s="127">
        <f t="shared" si="4"/>
        <v>0</v>
      </c>
    </row>
    <row r="21" spans="1:8" ht="25.5">
      <c r="A21" s="77" t="s">
        <v>10</v>
      </c>
      <c r="B21" s="57">
        <v>852</v>
      </c>
      <c r="C21" s="75" t="s">
        <v>33</v>
      </c>
      <c r="D21" s="75" t="s">
        <v>41</v>
      </c>
      <c r="E21" s="129" t="s">
        <v>113</v>
      </c>
      <c r="F21" s="129" t="s">
        <v>124</v>
      </c>
      <c r="G21" s="127">
        <f>G22</f>
        <v>0</v>
      </c>
      <c r="H21" s="127">
        <f>H22</f>
        <v>0</v>
      </c>
    </row>
    <row r="22" spans="1:8" ht="24" customHeight="1">
      <c r="A22" s="79" t="s">
        <v>189</v>
      </c>
      <c r="B22" s="57">
        <v>852</v>
      </c>
      <c r="C22" s="80" t="s">
        <v>33</v>
      </c>
      <c r="D22" s="80" t="s">
        <v>41</v>
      </c>
      <c r="E22" s="129" t="s">
        <v>113</v>
      </c>
      <c r="F22" s="82">
        <v>123</v>
      </c>
      <c r="G22" s="156">
        <v>0</v>
      </c>
      <c r="H22" s="156">
        <v>0</v>
      </c>
    </row>
    <row r="23" spans="1:8" ht="51">
      <c r="A23" s="56" t="s">
        <v>4</v>
      </c>
      <c r="B23" s="57">
        <v>852</v>
      </c>
      <c r="C23" s="63" t="s">
        <v>33</v>
      </c>
      <c r="D23" s="63" t="s">
        <v>42</v>
      </c>
      <c r="E23" s="185"/>
      <c r="F23" s="186"/>
      <c r="G23" s="187">
        <f>G24</f>
        <v>976321.20000000007</v>
      </c>
      <c r="H23" s="226">
        <f t="shared" ref="H23" si="5">H24</f>
        <v>513554.69</v>
      </c>
    </row>
    <row r="24" spans="1:8" ht="26.25" customHeight="1">
      <c r="A24" s="111" t="s">
        <v>102</v>
      </c>
      <c r="B24" s="57">
        <v>852</v>
      </c>
      <c r="C24" s="188" t="s">
        <v>33</v>
      </c>
      <c r="D24" s="188" t="s">
        <v>42</v>
      </c>
      <c r="E24" s="128" t="s">
        <v>103</v>
      </c>
      <c r="F24" s="124"/>
      <c r="G24" s="174">
        <f>G25</f>
        <v>976321.20000000007</v>
      </c>
      <c r="H24" s="123">
        <f t="shared" ref="H24" si="6">H25</f>
        <v>513554.69</v>
      </c>
    </row>
    <row r="25" spans="1:8" ht="25.5">
      <c r="A25" s="71" t="s">
        <v>57</v>
      </c>
      <c r="B25" s="57">
        <v>852</v>
      </c>
      <c r="C25" s="189" t="s">
        <v>33</v>
      </c>
      <c r="D25" s="189" t="s">
        <v>42</v>
      </c>
      <c r="E25" s="128" t="s">
        <v>118</v>
      </c>
      <c r="F25" s="124"/>
      <c r="G25" s="174">
        <f>G29+G33+G48+G26</f>
        <v>976321.20000000007</v>
      </c>
      <c r="H25" s="174">
        <f>H29+H33+H48+H26</f>
        <v>513554.69</v>
      </c>
    </row>
    <row r="26" spans="1:8" ht="135">
      <c r="A26" s="234" t="s">
        <v>212</v>
      </c>
      <c r="B26" s="57">
        <v>852</v>
      </c>
      <c r="C26" s="233" t="s">
        <v>33</v>
      </c>
      <c r="D26" s="233" t="s">
        <v>42</v>
      </c>
      <c r="E26" s="128" t="s">
        <v>214</v>
      </c>
      <c r="F26" s="124"/>
      <c r="G26" s="174">
        <v>10622</v>
      </c>
      <c r="H26" s="123"/>
    </row>
    <row r="27" spans="1:8" ht="75">
      <c r="A27" s="234" t="s">
        <v>213</v>
      </c>
      <c r="B27" s="57">
        <v>852</v>
      </c>
      <c r="C27" s="63" t="s">
        <v>33</v>
      </c>
      <c r="D27" s="63" t="s">
        <v>42</v>
      </c>
      <c r="E27" s="128" t="s">
        <v>214</v>
      </c>
      <c r="F27" s="124" t="s">
        <v>215</v>
      </c>
      <c r="G27" s="174">
        <v>10622</v>
      </c>
      <c r="H27" s="123"/>
    </row>
    <row r="28" spans="1:8" ht="30">
      <c r="A28" s="234" t="s">
        <v>10</v>
      </c>
      <c r="B28" s="57">
        <v>852</v>
      </c>
      <c r="C28" s="233" t="s">
        <v>33</v>
      </c>
      <c r="D28" s="233" t="s">
        <v>42</v>
      </c>
      <c r="E28" s="128" t="s">
        <v>214</v>
      </c>
      <c r="F28" s="124" t="s">
        <v>124</v>
      </c>
      <c r="G28" s="174">
        <v>10622</v>
      </c>
      <c r="H28" s="123"/>
    </row>
    <row r="29" spans="1:8" ht="25.5">
      <c r="A29" s="115" t="s">
        <v>19</v>
      </c>
      <c r="B29" s="57">
        <v>852</v>
      </c>
      <c r="C29" s="124" t="s">
        <v>33</v>
      </c>
      <c r="D29" s="124" t="s">
        <v>42</v>
      </c>
      <c r="E29" s="173" t="s">
        <v>179</v>
      </c>
      <c r="F29" s="124"/>
      <c r="G29" s="174">
        <f>G30</f>
        <v>87500</v>
      </c>
      <c r="H29" s="123">
        <f t="shared" ref="H29" si="7">H30</f>
        <v>57582.3</v>
      </c>
    </row>
    <row r="30" spans="1:8" ht="25.5">
      <c r="A30" s="172" t="s">
        <v>26</v>
      </c>
      <c r="B30" s="57">
        <v>852</v>
      </c>
      <c r="C30" s="124" t="s">
        <v>33</v>
      </c>
      <c r="D30" s="124" t="s">
        <v>42</v>
      </c>
      <c r="E30" s="173" t="s">
        <v>179</v>
      </c>
      <c r="F30" s="173" t="s">
        <v>126</v>
      </c>
      <c r="G30" s="174">
        <f>G31+G32</f>
        <v>87500</v>
      </c>
      <c r="H30" s="123">
        <f t="shared" ref="H30" si="8">H31+H32</f>
        <v>57582.3</v>
      </c>
    </row>
    <row r="31" spans="1:8">
      <c r="A31" s="179" t="s">
        <v>120</v>
      </c>
      <c r="B31" s="57">
        <v>852</v>
      </c>
      <c r="C31" s="124" t="s">
        <v>33</v>
      </c>
      <c r="D31" s="124" t="s">
        <v>42</v>
      </c>
      <c r="E31" s="173" t="s">
        <v>179</v>
      </c>
      <c r="F31" s="173" t="s">
        <v>121</v>
      </c>
      <c r="G31" s="174">
        <v>71000</v>
      </c>
      <c r="H31" s="123">
        <v>53382.3</v>
      </c>
    </row>
    <row r="32" spans="1:8">
      <c r="A32" s="172" t="s">
        <v>176</v>
      </c>
      <c r="B32" s="57">
        <v>852</v>
      </c>
      <c r="C32" s="124" t="s">
        <v>33</v>
      </c>
      <c r="D32" s="124" t="s">
        <v>42</v>
      </c>
      <c r="E32" s="173" t="s">
        <v>179</v>
      </c>
      <c r="F32" s="173" t="s">
        <v>127</v>
      </c>
      <c r="G32" s="174">
        <v>16500</v>
      </c>
      <c r="H32" s="123">
        <v>4200</v>
      </c>
    </row>
    <row r="33" spans="1:8" ht="28.5">
      <c r="A33" s="192" t="s">
        <v>53</v>
      </c>
      <c r="B33" s="57">
        <v>852</v>
      </c>
      <c r="C33" s="121" t="s">
        <v>33</v>
      </c>
      <c r="D33" s="121" t="s">
        <v>42</v>
      </c>
      <c r="E33" s="190" t="s">
        <v>122</v>
      </c>
      <c r="F33" s="190"/>
      <c r="G33" s="191">
        <f>G34+G38+G42</f>
        <v>877485.20000000007</v>
      </c>
      <c r="H33" s="227">
        <f>H34+H38+H42</f>
        <v>455972.39</v>
      </c>
    </row>
    <row r="34" spans="1:8" ht="25.5">
      <c r="A34" s="172" t="s">
        <v>10</v>
      </c>
      <c r="B34" s="57">
        <v>852</v>
      </c>
      <c r="C34" s="124" t="s">
        <v>33</v>
      </c>
      <c r="D34" s="124" t="s">
        <v>42</v>
      </c>
      <c r="E34" s="173" t="s">
        <v>122</v>
      </c>
      <c r="F34" s="173" t="s">
        <v>124</v>
      </c>
      <c r="G34" s="174">
        <f>G35+G36+G37</f>
        <v>738260.37000000011</v>
      </c>
      <c r="H34" s="123">
        <f>H35+H36+H37</f>
        <v>352402.79000000004</v>
      </c>
    </row>
    <row r="35" spans="1:8" ht="38.25">
      <c r="A35" s="114" t="s">
        <v>107</v>
      </c>
      <c r="B35" s="57">
        <v>852</v>
      </c>
      <c r="C35" s="124" t="s">
        <v>33</v>
      </c>
      <c r="D35" s="124" t="s">
        <v>42</v>
      </c>
      <c r="E35" s="173" t="s">
        <v>122</v>
      </c>
      <c r="F35" s="173" t="s">
        <v>108</v>
      </c>
      <c r="G35" s="174">
        <v>560107.81000000006</v>
      </c>
      <c r="H35" s="123">
        <v>268354.19</v>
      </c>
    </row>
    <row r="36" spans="1:8" ht="38.25">
      <c r="A36" s="114" t="s">
        <v>123</v>
      </c>
      <c r="B36" s="57">
        <v>852</v>
      </c>
      <c r="C36" s="124" t="s">
        <v>33</v>
      </c>
      <c r="D36" s="124" t="s">
        <v>42</v>
      </c>
      <c r="E36" s="173" t="s">
        <v>122</v>
      </c>
      <c r="F36" s="173" t="s">
        <v>114</v>
      </c>
      <c r="G36" s="174">
        <v>9000</v>
      </c>
      <c r="H36" s="123"/>
    </row>
    <row r="37" spans="1:8" ht="38.25">
      <c r="A37" s="114" t="s">
        <v>109</v>
      </c>
      <c r="B37" s="57">
        <v>852</v>
      </c>
      <c r="C37" s="124" t="s">
        <v>33</v>
      </c>
      <c r="D37" s="124" t="s">
        <v>42</v>
      </c>
      <c r="E37" s="173" t="s">
        <v>122</v>
      </c>
      <c r="F37" s="173" t="s">
        <v>110</v>
      </c>
      <c r="G37" s="174">
        <v>169152.56</v>
      </c>
      <c r="H37" s="123">
        <v>84048.6</v>
      </c>
    </row>
    <row r="38" spans="1:8" ht="25.5">
      <c r="A38" s="172" t="s">
        <v>27</v>
      </c>
      <c r="B38" s="57">
        <v>852</v>
      </c>
      <c r="C38" s="124" t="s">
        <v>33</v>
      </c>
      <c r="D38" s="124" t="s">
        <v>42</v>
      </c>
      <c r="E38" s="173" t="s">
        <v>122</v>
      </c>
      <c r="F38" s="193">
        <v>200</v>
      </c>
      <c r="G38" s="177">
        <f>G39</f>
        <v>124347.99</v>
      </c>
      <c r="H38" s="228">
        <f>H39</f>
        <v>93646.3</v>
      </c>
    </row>
    <row r="39" spans="1:8" ht="25.5">
      <c r="A39" s="172" t="s">
        <v>26</v>
      </c>
      <c r="B39" s="57">
        <v>852</v>
      </c>
      <c r="C39" s="124" t="s">
        <v>33</v>
      </c>
      <c r="D39" s="124" t="s">
        <v>42</v>
      </c>
      <c r="E39" s="173" t="s">
        <v>122</v>
      </c>
      <c r="F39" s="193">
        <v>240</v>
      </c>
      <c r="G39" s="196">
        <f>G40+G41</f>
        <v>124347.99</v>
      </c>
      <c r="H39" s="230">
        <f>H40+H41</f>
        <v>93646.3</v>
      </c>
    </row>
    <row r="40" spans="1:8">
      <c r="A40" s="179" t="s">
        <v>120</v>
      </c>
      <c r="B40" s="57">
        <v>852</v>
      </c>
      <c r="C40" s="173" t="s">
        <v>33</v>
      </c>
      <c r="D40" s="173" t="s">
        <v>42</v>
      </c>
      <c r="E40" s="173" t="s">
        <v>122</v>
      </c>
      <c r="F40" s="173" t="s">
        <v>121</v>
      </c>
      <c r="G40" s="196">
        <v>94825.35</v>
      </c>
      <c r="H40" s="230">
        <v>64123.66</v>
      </c>
    </row>
    <row r="41" spans="1:8">
      <c r="A41" s="172" t="s">
        <v>176</v>
      </c>
      <c r="B41" s="57">
        <v>852</v>
      </c>
      <c r="C41" s="124" t="s">
        <v>33</v>
      </c>
      <c r="D41" s="124" t="s">
        <v>42</v>
      </c>
      <c r="E41" s="173" t="s">
        <v>122</v>
      </c>
      <c r="F41" s="193">
        <v>247</v>
      </c>
      <c r="G41" s="196">
        <v>29522.639999999999</v>
      </c>
      <c r="H41" s="230">
        <v>29522.639999999999</v>
      </c>
    </row>
    <row r="42" spans="1:8">
      <c r="A42" s="168" t="s">
        <v>11</v>
      </c>
      <c r="B42" s="57">
        <v>852</v>
      </c>
      <c r="C42" s="121" t="s">
        <v>33</v>
      </c>
      <c r="D42" s="121" t="s">
        <v>42</v>
      </c>
      <c r="E42" s="173" t="s">
        <v>122</v>
      </c>
      <c r="F42" s="194">
        <v>800</v>
      </c>
      <c r="G42" s="257">
        <f>G43+G45</f>
        <v>14876.84</v>
      </c>
      <c r="H42" s="257">
        <f>H43+H45</f>
        <v>9923.2999999999993</v>
      </c>
    </row>
    <row r="43" spans="1:8">
      <c r="A43" s="172" t="s">
        <v>218</v>
      </c>
      <c r="B43" s="57">
        <v>852</v>
      </c>
      <c r="C43" s="121" t="s">
        <v>33</v>
      </c>
      <c r="D43" s="121" t="s">
        <v>42</v>
      </c>
      <c r="E43" s="173" t="s">
        <v>216</v>
      </c>
      <c r="F43" s="193">
        <v>830</v>
      </c>
      <c r="G43" s="196">
        <f>G44</f>
        <v>7290.33</v>
      </c>
      <c r="H43" s="196">
        <f>H44</f>
        <v>4876.84</v>
      </c>
    </row>
    <row r="44" spans="1:8" ht="25.5">
      <c r="A44" s="172" t="s">
        <v>219</v>
      </c>
      <c r="B44" s="57">
        <v>852</v>
      </c>
      <c r="C44" s="121" t="s">
        <v>33</v>
      </c>
      <c r="D44" s="121" t="s">
        <v>42</v>
      </c>
      <c r="E44" s="173" t="s">
        <v>217</v>
      </c>
      <c r="F44" s="193">
        <v>831</v>
      </c>
      <c r="G44" s="196">
        <v>7290.33</v>
      </c>
      <c r="H44" s="230">
        <v>4876.84</v>
      </c>
    </row>
    <row r="45" spans="1:8">
      <c r="A45" s="172" t="s">
        <v>12</v>
      </c>
      <c r="B45" s="57">
        <v>852</v>
      </c>
      <c r="C45" s="173" t="s">
        <v>33</v>
      </c>
      <c r="D45" s="173" t="s">
        <v>42</v>
      </c>
      <c r="E45" s="173" t="s">
        <v>122</v>
      </c>
      <c r="F45" s="193">
        <v>850</v>
      </c>
      <c r="G45" s="196">
        <f>G46+G47</f>
        <v>7586.51</v>
      </c>
      <c r="H45" s="196">
        <f>H46+H47</f>
        <v>5046.46</v>
      </c>
    </row>
    <row r="46" spans="1:8">
      <c r="A46" s="172" t="s">
        <v>12</v>
      </c>
      <c r="B46" s="57">
        <v>852</v>
      </c>
      <c r="C46" s="124" t="s">
        <v>33</v>
      </c>
      <c r="D46" s="124" t="s">
        <v>42</v>
      </c>
      <c r="E46" s="173" t="s">
        <v>122</v>
      </c>
      <c r="F46" s="193">
        <v>851</v>
      </c>
      <c r="G46" s="196">
        <v>697</v>
      </c>
      <c r="H46" s="230">
        <v>697</v>
      </c>
    </row>
    <row r="47" spans="1:8">
      <c r="A47" s="172" t="s">
        <v>220</v>
      </c>
      <c r="B47" s="57">
        <v>852</v>
      </c>
      <c r="C47" s="235" t="s">
        <v>33</v>
      </c>
      <c r="D47" s="235" t="s">
        <v>42</v>
      </c>
      <c r="E47" s="173" t="s">
        <v>122</v>
      </c>
      <c r="F47" s="193">
        <v>853</v>
      </c>
      <c r="G47" s="196">
        <v>6889.51</v>
      </c>
      <c r="H47" s="230">
        <v>4349.46</v>
      </c>
    </row>
    <row r="48" spans="1:8" ht="51">
      <c r="A48" s="236" t="s">
        <v>195</v>
      </c>
      <c r="B48" s="237">
        <v>852</v>
      </c>
      <c r="C48" s="238" t="s">
        <v>33</v>
      </c>
      <c r="D48" s="238" t="s">
        <v>42</v>
      </c>
      <c r="E48" s="239" t="s">
        <v>196</v>
      </c>
      <c r="F48" s="240"/>
      <c r="G48" s="258">
        <f t="shared" ref="G48:H49" si="9">G49</f>
        <v>714</v>
      </c>
      <c r="H48" s="258">
        <f t="shared" si="9"/>
        <v>0</v>
      </c>
    </row>
    <row r="49" spans="1:8" ht="105">
      <c r="A49" s="179" t="s">
        <v>202</v>
      </c>
      <c r="B49" s="57">
        <v>852</v>
      </c>
      <c r="C49" s="75" t="s">
        <v>33</v>
      </c>
      <c r="D49" s="75" t="s">
        <v>42</v>
      </c>
      <c r="E49" s="87">
        <v>9020093030</v>
      </c>
      <c r="F49" s="89">
        <v>500</v>
      </c>
      <c r="G49" s="259">
        <f t="shared" si="9"/>
        <v>714</v>
      </c>
      <c r="H49" s="259">
        <f t="shared" si="9"/>
        <v>0</v>
      </c>
    </row>
    <row r="50" spans="1:8">
      <c r="A50" s="116" t="s">
        <v>13</v>
      </c>
      <c r="B50" s="57">
        <v>852</v>
      </c>
      <c r="C50" s="80" t="s">
        <v>33</v>
      </c>
      <c r="D50" s="80" t="s">
        <v>42</v>
      </c>
      <c r="E50" s="81" t="s">
        <v>196</v>
      </c>
      <c r="F50" s="90">
        <v>540</v>
      </c>
      <c r="G50" s="260">
        <v>714</v>
      </c>
      <c r="H50" s="260">
        <v>0</v>
      </c>
    </row>
    <row r="51" spans="1:8" ht="76.5">
      <c r="A51" s="241" t="s">
        <v>198</v>
      </c>
      <c r="B51" s="120">
        <v>852</v>
      </c>
      <c r="C51" s="63" t="s">
        <v>33</v>
      </c>
      <c r="D51" s="63" t="s">
        <v>43</v>
      </c>
      <c r="E51" s="181">
        <v>9020098910</v>
      </c>
      <c r="F51" s="182"/>
      <c r="G51" s="207">
        <f>G52</f>
        <v>689</v>
      </c>
      <c r="H51" s="261">
        <f t="shared" ref="H51:H52" si="10">H52</f>
        <v>0</v>
      </c>
    </row>
    <row r="52" spans="1:8" ht="27">
      <c r="A52" s="180" t="s">
        <v>128</v>
      </c>
      <c r="B52" s="120">
        <v>852</v>
      </c>
      <c r="C52" s="121" t="s">
        <v>33</v>
      </c>
      <c r="D52" s="121" t="s">
        <v>43</v>
      </c>
      <c r="E52" s="128" t="s">
        <v>200</v>
      </c>
      <c r="F52" s="173"/>
      <c r="G52" s="174">
        <f>G53</f>
        <v>689</v>
      </c>
      <c r="H52" s="123">
        <f t="shared" si="10"/>
        <v>0</v>
      </c>
    </row>
    <row r="53" spans="1:8" ht="27">
      <c r="A53" s="112" t="s">
        <v>128</v>
      </c>
      <c r="B53" s="120">
        <v>852</v>
      </c>
      <c r="C53" s="121" t="s">
        <v>33</v>
      </c>
      <c r="D53" s="121" t="s">
        <v>43</v>
      </c>
      <c r="E53" s="128" t="s">
        <v>200</v>
      </c>
      <c r="F53" s="173"/>
      <c r="G53" s="174">
        <f>G54</f>
        <v>689</v>
      </c>
      <c r="H53" s="123">
        <f>H54</f>
        <v>0</v>
      </c>
    </row>
    <row r="54" spans="1:8" ht="33.950000000000003" customHeight="1">
      <c r="A54" s="179" t="s">
        <v>201</v>
      </c>
      <c r="B54" s="120">
        <v>852</v>
      </c>
      <c r="C54" s="121" t="s">
        <v>33</v>
      </c>
      <c r="D54" s="121" t="s">
        <v>43</v>
      </c>
      <c r="E54" s="128" t="s">
        <v>199</v>
      </c>
      <c r="F54" s="173" t="s">
        <v>194</v>
      </c>
      <c r="G54" s="174">
        <f>G55</f>
        <v>689</v>
      </c>
      <c r="H54" s="123">
        <f>H55</f>
        <v>0</v>
      </c>
    </row>
    <row r="55" spans="1:8">
      <c r="A55" s="116" t="s">
        <v>13</v>
      </c>
      <c r="B55" s="120">
        <v>852</v>
      </c>
      <c r="C55" s="121" t="s">
        <v>33</v>
      </c>
      <c r="D55" s="121" t="s">
        <v>43</v>
      </c>
      <c r="E55" s="128" t="s">
        <v>197</v>
      </c>
      <c r="F55" s="122" t="s">
        <v>129</v>
      </c>
      <c r="G55" s="123">
        <v>689</v>
      </c>
      <c r="H55" s="78">
        <v>0</v>
      </c>
    </row>
    <row r="56" spans="1:8" hidden="1">
      <c r="A56" s="115" t="s">
        <v>132</v>
      </c>
      <c r="B56" s="120">
        <v>852</v>
      </c>
      <c r="C56" s="121" t="s">
        <v>33</v>
      </c>
      <c r="D56" s="121" t="s">
        <v>49</v>
      </c>
      <c r="E56" s="131"/>
      <c r="F56" s="122"/>
      <c r="G56" s="132">
        <f>G57</f>
        <v>0</v>
      </c>
      <c r="H56" s="126">
        <f t="shared" ref="H56:H57" si="11">H57</f>
        <v>0</v>
      </c>
    </row>
    <row r="57" spans="1:8" ht="38.25" hidden="1">
      <c r="A57" s="115" t="s">
        <v>139</v>
      </c>
      <c r="B57" s="120">
        <v>852</v>
      </c>
      <c r="C57" s="128" t="s">
        <v>33</v>
      </c>
      <c r="D57" s="128" t="s">
        <v>49</v>
      </c>
      <c r="E57" s="133" t="s">
        <v>140</v>
      </c>
      <c r="F57" s="121"/>
      <c r="G57" s="123">
        <f>G58</f>
        <v>0</v>
      </c>
      <c r="H57" s="123">
        <f t="shared" si="11"/>
        <v>0</v>
      </c>
    </row>
    <row r="58" spans="1:8" ht="25.5" hidden="1">
      <c r="A58" s="115" t="s">
        <v>133</v>
      </c>
      <c r="B58" s="120">
        <v>852</v>
      </c>
      <c r="C58" s="128" t="s">
        <v>33</v>
      </c>
      <c r="D58" s="128" t="s">
        <v>49</v>
      </c>
      <c r="E58" s="133" t="s">
        <v>134</v>
      </c>
      <c r="F58" s="121"/>
      <c r="G58" s="123">
        <f>G59</f>
        <v>0</v>
      </c>
      <c r="H58" s="123">
        <f>H59</f>
        <v>0</v>
      </c>
    </row>
    <row r="59" spans="1:8" hidden="1">
      <c r="A59" s="116" t="s">
        <v>135</v>
      </c>
      <c r="B59" s="120">
        <v>852</v>
      </c>
      <c r="C59" s="124" t="s">
        <v>33</v>
      </c>
      <c r="D59" s="124" t="s">
        <v>49</v>
      </c>
      <c r="E59" s="134" t="s">
        <v>136</v>
      </c>
      <c r="F59" s="122"/>
      <c r="G59" s="123">
        <f>G60</f>
        <v>0</v>
      </c>
      <c r="H59" s="123">
        <f t="shared" ref="H59" si="12">H60</f>
        <v>0</v>
      </c>
    </row>
    <row r="60" spans="1:8" ht="18" hidden="1" customHeight="1">
      <c r="A60" s="114" t="s">
        <v>137</v>
      </c>
      <c r="B60" s="120">
        <v>852</v>
      </c>
      <c r="C60" s="124" t="s">
        <v>33</v>
      </c>
      <c r="D60" s="124" t="s">
        <v>49</v>
      </c>
      <c r="E60" s="134" t="s">
        <v>136</v>
      </c>
      <c r="F60" s="122" t="s">
        <v>138</v>
      </c>
      <c r="G60" s="123"/>
      <c r="H60" s="66">
        <v>0</v>
      </c>
    </row>
    <row r="61" spans="1:8" ht="53.1" hidden="1" customHeight="1">
      <c r="A61" s="94" t="s">
        <v>78</v>
      </c>
      <c r="B61" s="120">
        <v>852</v>
      </c>
      <c r="C61" s="72" t="s">
        <v>33</v>
      </c>
      <c r="D61" s="72" t="s">
        <v>45</v>
      </c>
      <c r="E61" s="85" t="s">
        <v>61</v>
      </c>
      <c r="F61" s="92"/>
      <c r="G61" s="93"/>
      <c r="H61" s="93"/>
    </row>
    <row r="62" spans="1:8" ht="66" hidden="1" customHeight="1">
      <c r="A62" s="74" t="s">
        <v>117</v>
      </c>
      <c r="B62" s="120">
        <v>852</v>
      </c>
      <c r="C62" s="75" t="s">
        <v>33</v>
      </c>
      <c r="D62" s="75" t="s">
        <v>45</v>
      </c>
      <c r="E62" s="87" t="s">
        <v>79</v>
      </c>
      <c r="F62" s="89"/>
      <c r="G62" s="78"/>
      <c r="H62" s="78"/>
    </row>
    <row r="63" spans="1:8" ht="63.75" hidden="1">
      <c r="A63" s="77" t="s">
        <v>27</v>
      </c>
      <c r="B63" s="120">
        <v>852</v>
      </c>
      <c r="C63" s="75" t="s">
        <v>33</v>
      </c>
      <c r="D63" s="75" t="s">
        <v>45</v>
      </c>
      <c r="E63" s="87" t="s">
        <v>80</v>
      </c>
      <c r="F63" s="89">
        <v>200</v>
      </c>
      <c r="G63" s="78"/>
      <c r="H63" s="78"/>
    </row>
    <row r="64" spans="1:8" ht="63.75" hidden="1">
      <c r="A64" s="79" t="s">
        <v>26</v>
      </c>
      <c r="B64" s="120">
        <v>852</v>
      </c>
      <c r="C64" s="80" t="s">
        <v>33</v>
      </c>
      <c r="D64" s="80" t="s">
        <v>45</v>
      </c>
      <c r="E64" s="81" t="s">
        <v>81</v>
      </c>
      <c r="F64" s="90">
        <v>240</v>
      </c>
      <c r="G64" s="91"/>
      <c r="H64" s="91"/>
    </row>
    <row r="65" spans="1:8">
      <c r="A65" s="56" t="s">
        <v>20</v>
      </c>
      <c r="B65" s="120">
        <v>852</v>
      </c>
      <c r="C65" s="63" t="s">
        <v>33</v>
      </c>
      <c r="D65" s="63" t="s">
        <v>44</v>
      </c>
      <c r="E65" s="181"/>
      <c r="F65" s="182"/>
      <c r="G65" s="183">
        <f>G66</f>
        <v>0</v>
      </c>
      <c r="H65" s="229">
        <f t="shared" ref="H65" si="13">H66</f>
        <v>0</v>
      </c>
    </row>
    <row r="66" spans="1:8">
      <c r="A66" s="112" t="s">
        <v>130</v>
      </c>
      <c r="B66" s="120">
        <v>852</v>
      </c>
      <c r="C66" s="128" t="s">
        <v>33</v>
      </c>
      <c r="D66" s="128" t="s">
        <v>44</v>
      </c>
      <c r="E66" s="128" t="s">
        <v>175</v>
      </c>
      <c r="F66" s="124"/>
      <c r="G66" s="174">
        <f>G67</f>
        <v>0</v>
      </c>
      <c r="H66" s="123">
        <f>H67</f>
        <v>0</v>
      </c>
    </row>
    <row r="67" spans="1:8">
      <c r="A67" s="135" t="s">
        <v>130</v>
      </c>
      <c r="B67" s="120">
        <v>852</v>
      </c>
      <c r="C67" s="124" t="s">
        <v>33</v>
      </c>
      <c r="D67" s="128" t="s">
        <v>44</v>
      </c>
      <c r="E67" s="124" t="s">
        <v>174</v>
      </c>
      <c r="F67" s="124"/>
      <c r="G67" s="174">
        <f>G68</f>
        <v>0</v>
      </c>
      <c r="H67" s="123">
        <f>H68</f>
        <v>0</v>
      </c>
    </row>
    <row r="68" spans="1:8">
      <c r="A68" s="135" t="s">
        <v>21</v>
      </c>
      <c r="B68" s="120">
        <v>852</v>
      </c>
      <c r="C68" s="124" t="s">
        <v>33</v>
      </c>
      <c r="D68" s="128" t="s">
        <v>44</v>
      </c>
      <c r="E68" s="124" t="s">
        <v>174</v>
      </c>
      <c r="F68" s="124" t="s">
        <v>131</v>
      </c>
      <c r="G68" s="174">
        <v>0</v>
      </c>
      <c r="H68" s="123">
        <v>0</v>
      </c>
    </row>
    <row r="69" spans="1:8" hidden="1">
      <c r="A69" s="56" t="s">
        <v>5</v>
      </c>
      <c r="B69" s="120">
        <v>852</v>
      </c>
      <c r="C69" s="63" t="s">
        <v>33</v>
      </c>
      <c r="D69" s="63" t="s">
        <v>45</v>
      </c>
      <c r="E69" s="181"/>
      <c r="F69" s="182"/>
      <c r="G69" s="197"/>
      <c r="H69" s="66"/>
    </row>
    <row r="70" spans="1:8" ht="21" hidden="1" customHeight="1">
      <c r="A70" s="94" t="s">
        <v>78</v>
      </c>
      <c r="B70" s="120">
        <v>852</v>
      </c>
      <c r="C70" s="72" t="s">
        <v>33</v>
      </c>
      <c r="D70" s="72" t="s">
        <v>45</v>
      </c>
      <c r="E70" s="201" t="s">
        <v>61</v>
      </c>
      <c r="F70" s="184"/>
      <c r="G70" s="198"/>
      <c r="H70" s="93"/>
    </row>
    <row r="71" spans="1:8" ht="63.75" hidden="1">
      <c r="A71" s="74" t="s">
        <v>117</v>
      </c>
      <c r="B71" s="120">
        <v>852</v>
      </c>
      <c r="C71" s="75" t="s">
        <v>33</v>
      </c>
      <c r="D71" s="75" t="s">
        <v>45</v>
      </c>
      <c r="E71" s="202" t="s">
        <v>79</v>
      </c>
      <c r="F71" s="203"/>
      <c r="G71" s="199"/>
      <c r="H71" s="78"/>
    </row>
    <row r="72" spans="1:8" ht="63.75" hidden="1">
      <c r="A72" s="77" t="s">
        <v>27</v>
      </c>
      <c r="B72" s="120">
        <v>852</v>
      </c>
      <c r="C72" s="75" t="s">
        <v>33</v>
      </c>
      <c r="D72" s="75" t="s">
        <v>45</v>
      </c>
      <c r="E72" s="202" t="s">
        <v>80</v>
      </c>
      <c r="F72" s="203">
        <v>200</v>
      </c>
      <c r="G72" s="199"/>
      <c r="H72" s="78"/>
    </row>
    <row r="73" spans="1:8" ht="63.75" hidden="1">
      <c r="A73" s="79" t="s">
        <v>26</v>
      </c>
      <c r="B73" s="120">
        <v>852</v>
      </c>
      <c r="C73" s="80" t="s">
        <v>33</v>
      </c>
      <c r="D73" s="80" t="s">
        <v>45</v>
      </c>
      <c r="E73" s="204" t="s">
        <v>81</v>
      </c>
      <c r="F73" s="205">
        <v>240</v>
      </c>
      <c r="G73" s="200"/>
      <c r="H73" s="91"/>
    </row>
    <row r="74" spans="1:8">
      <c r="A74" s="136" t="s">
        <v>141</v>
      </c>
      <c r="B74" s="120">
        <v>852</v>
      </c>
      <c r="C74" s="121" t="s">
        <v>40</v>
      </c>
      <c r="D74" s="121" t="s">
        <v>39</v>
      </c>
      <c r="E74" s="124"/>
      <c r="F74" s="124"/>
      <c r="G74" s="132">
        <f t="shared" ref="G74:G76" si="14">G75</f>
        <v>131597.46</v>
      </c>
      <c r="H74" s="126">
        <f>H75</f>
        <v>131290.14000000001</v>
      </c>
    </row>
    <row r="75" spans="1:8">
      <c r="A75" s="136" t="s">
        <v>22</v>
      </c>
      <c r="B75" s="120">
        <v>852</v>
      </c>
      <c r="C75" s="121" t="s">
        <v>40</v>
      </c>
      <c r="D75" s="121" t="s">
        <v>41</v>
      </c>
      <c r="E75" s="124"/>
      <c r="F75" s="124"/>
      <c r="G75" s="174">
        <f t="shared" si="14"/>
        <v>131597.46</v>
      </c>
      <c r="H75" s="123">
        <f>H76</f>
        <v>131290.14000000001</v>
      </c>
    </row>
    <row r="76" spans="1:8" ht="27">
      <c r="A76" s="137" t="s">
        <v>142</v>
      </c>
      <c r="B76" s="120">
        <v>852</v>
      </c>
      <c r="C76" s="121" t="s">
        <v>40</v>
      </c>
      <c r="D76" s="121" t="s">
        <v>41</v>
      </c>
      <c r="E76" s="128" t="s">
        <v>143</v>
      </c>
      <c r="F76" s="124"/>
      <c r="G76" s="191">
        <f t="shared" si="14"/>
        <v>131597.46</v>
      </c>
      <c r="H76" s="227">
        <f>H77</f>
        <v>131290.14000000001</v>
      </c>
    </row>
    <row r="77" spans="1:8" ht="25.5">
      <c r="A77" s="135" t="s">
        <v>144</v>
      </c>
      <c r="B77" s="120">
        <v>852</v>
      </c>
      <c r="C77" s="124" t="s">
        <v>40</v>
      </c>
      <c r="D77" s="124" t="s">
        <v>41</v>
      </c>
      <c r="E77" s="124" t="s">
        <v>145</v>
      </c>
      <c r="F77" s="124"/>
      <c r="G77" s="174">
        <f>G78+G82</f>
        <v>131597.46</v>
      </c>
      <c r="H77" s="123">
        <f>H78+H82</f>
        <v>131290.14000000001</v>
      </c>
    </row>
    <row r="78" spans="1:8" ht="25.5">
      <c r="A78" s="172" t="s">
        <v>10</v>
      </c>
      <c r="B78" s="120">
        <v>852</v>
      </c>
      <c r="C78" s="124" t="s">
        <v>40</v>
      </c>
      <c r="D78" s="124" t="s">
        <v>41</v>
      </c>
      <c r="E78" s="124" t="s">
        <v>145</v>
      </c>
      <c r="F78" s="173" t="s">
        <v>124</v>
      </c>
      <c r="G78" s="174">
        <f>G79+G80+G81</f>
        <v>97914.14</v>
      </c>
      <c r="H78" s="123">
        <f t="shared" ref="H78" si="15">H79+H80+H81</f>
        <v>97914.14</v>
      </c>
    </row>
    <row r="79" spans="1:8" ht="38.25">
      <c r="A79" s="114" t="s">
        <v>107</v>
      </c>
      <c r="B79" s="120">
        <v>852</v>
      </c>
      <c r="C79" s="124" t="s">
        <v>40</v>
      </c>
      <c r="D79" s="124" t="s">
        <v>41</v>
      </c>
      <c r="E79" s="124" t="s">
        <v>145</v>
      </c>
      <c r="F79" s="173" t="s">
        <v>108</v>
      </c>
      <c r="G79" s="196">
        <v>75780.479999999996</v>
      </c>
      <c r="H79" s="230">
        <v>75780.479999999996</v>
      </c>
    </row>
    <row r="80" spans="1:8" ht="29.25" customHeight="1">
      <c r="A80" s="114" t="s">
        <v>123</v>
      </c>
      <c r="B80" s="120">
        <v>852</v>
      </c>
      <c r="C80" s="124" t="s">
        <v>40</v>
      </c>
      <c r="D80" s="124" t="s">
        <v>41</v>
      </c>
      <c r="E80" s="124" t="s">
        <v>145</v>
      </c>
      <c r="F80" s="173" t="s">
        <v>114</v>
      </c>
      <c r="G80" s="174"/>
      <c r="H80" s="123"/>
    </row>
    <row r="81" spans="1:8" ht="38.25">
      <c r="A81" s="114" t="s">
        <v>109</v>
      </c>
      <c r="B81" s="120">
        <v>852</v>
      </c>
      <c r="C81" s="124" t="s">
        <v>40</v>
      </c>
      <c r="D81" s="124" t="s">
        <v>41</v>
      </c>
      <c r="E81" s="124" t="s">
        <v>145</v>
      </c>
      <c r="F81" s="173" t="s">
        <v>110</v>
      </c>
      <c r="G81" s="174">
        <v>22133.66</v>
      </c>
      <c r="H81" s="123">
        <v>22133.66</v>
      </c>
    </row>
    <row r="82" spans="1:8" ht="25.5">
      <c r="A82" s="172" t="s">
        <v>27</v>
      </c>
      <c r="B82" s="120">
        <v>852</v>
      </c>
      <c r="C82" s="124" t="s">
        <v>40</v>
      </c>
      <c r="D82" s="124" t="s">
        <v>41</v>
      </c>
      <c r="E82" s="124" t="s">
        <v>145</v>
      </c>
      <c r="F82" s="193">
        <v>200</v>
      </c>
      <c r="G82" s="196">
        <f>G83</f>
        <v>33683.32</v>
      </c>
      <c r="H82" s="230">
        <f>H83</f>
        <v>33376</v>
      </c>
    </row>
    <row r="83" spans="1:8" ht="25.5">
      <c r="A83" s="172" t="s">
        <v>26</v>
      </c>
      <c r="B83" s="120">
        <v>852</v>
      </c>
      <c r="C83" s="124" t="s">
        <v>40</v>
      </c>
      <c r="D83" s="124" t="s">
        <v>41</v>
      </c>
      <c r="E83" s="124" t="s">
        <v>145</v>
      </c>
      <c r="F83" s="193">
        <v>240</v>
      </c>
      <c r="G83" s="196">
        <f>G84+G85</f>
        <v>33683.32</v>
      </c>
      <c r="H83" s="230">
        <f>H84+H85</f>
        <v>33376</v>
      </c>
    </row>
    <row r="84" spans="1:8">
      <c r="A84" s="179" t="s">
        <v>120</v>
      </c>
      <c r="B84" s="120">
        <v>852</v>
      </c>
      <c r="C84" s="124" t="s">
        <v>40</v>
      </c>
      <c r="D84" s="124" t="s">
        <v>41</v>
      </c>
      <c r="E84" s="124" t="s">
        <v>145</v>
      </c>
      <c r="F84" s="173" t="s">
        <v>121</v>
      </c>
      <c r="G84" s="196">
        <v>27933.32</v>
      </c>
      <c r="H84" s="230">
        <v>27626</v>
      </c>
    </row>
    <row r="85" spans="1:8">
      <c r="A85" s="172" t="s">
        <v>176</v>
      </c>
      <c r="B85" s="120">
        <v>852</v>
      </c>
      <c r="C85" s="124" t="s">
        <v>40</v>
      </c>
      <c r="D85" s="124" t="s">
        <v>41</v>
      </c>
      <c r="E85" s="124" t="s">
        <v>145</v>
      </c>
      <c r="F85" s="173" t="s">
        <v>127</v>
      </c>
      <c r="G85" s="196">
        <v>5750</v>
      </c>
      <c r="H85" s="230">
        <v>5750</v>
      </c>
    </row>
    <row r="86" spans="1:8" ht="25.5">
      <c r="A86" s="169" t="s">
        <v>28</v>
      </c>
      <c r="B86" s="120">
        <v>852</v>
      </c>
      <c r="C86" s="63" t="s">
        <v>41</v>
      </c>
      <c r="D86" s="63" t="s">
        <v>39</v>
      </c>
      <c r="E86" s="206"/>
      <c r="F86" s="182"/>
      <c r="G86" s="207">
        <f>G87</f>
        <v>15000</v>
      </c>
      <c r="H86" s="207">
        <f t="shared" ref="H86" si="16">H87</f>
        <v>10000</v>
      </c>
    </row>
    <row r="87" spans="1:8" ht="38.25">
      <c r="A87" s="169" t="s">
        <v>96</v>
      </c>
      <c r="B87" s="120">
        <v>852</v>
      </c>
      <c r="C87" s="63" t="s">
        <v>41</v>
      </c>
      <c r="D87" s="63" t="s">
        <v>46</v>
      </c>
      <c r="E87" s="206"/>
      <c r="F87" s="182"/>
      <c r="G87" s="207">
        <f>G89</f>
        <v>15000</v>
      </c>
      <c r="H87" s="207">
        <f>H89</f>
        <v>10000</v>
      </c>
    </row>
    <row r="88" spans="1:8" ht="27">
      <c r="A88" s="137" t="s">
        <v>180</v>
      </c>
      <c r="B88" s="120">
        <v>852</v>
      </c>
      <c r="C88" s="128" t="s">
        <v>41</v>
      </c>
      <c r="D88" s="128" t="s">
        <v>46</v>
      </c>
      <c r="E88" s="128" t="s">
        <v>172</v>
      </c>
      <c r="F88" s="124"/>
      <c r="G88" s="191">
        <f>G89</f>
        <v>15000</v>
      </c>
      <c r="H88" s="191">
        <f t="shared" ref="H88:H89" si="17">H89</f>
        <v>10000</v>
      </c>
    </row>
    <row r="89" spans="1:8" ht="19.5" customHeight="1">
      <c r="A89" s="137" t="s">
        <v>146</v>
      </c>
      <c r="B89" s="120">
        <v>852</v>
      </c>
      <c r="C89" s="128" t="s">
        <v>41</v>
      </c>
      <c r="D89" s="128" t="s">
        <v>46</v>
      </c>
      <c r="E89" s="128" t="s">
        <v>147</v>
      </c>
      <c r="F89" s="124"/>
      <c r="G89" s="191">
        <f>G90</f>
        <v>15000</v>
      </c>
      <c r="H89" s="191">
        <f t="shared" si="17"/>
        <v>10000</v>
      </c>
    </row>
    <row r="90" spans="1:8" ht="38.25">
      <c r="A90" s="114" t="s">
        <v>148</v>
      </c>
      <c r="B90" s="120">
        <v>852</v>
      </c>
      <c r="C90" s="128" t="s">
        <v>41</v>
      </c>
      <c r="D90" s="128" t="s">
        <v>46</v>
      </c>
      <c r="E90" s="173" t="s">
        <v>149</v>
      </c>
      <c r="F90" s="124"/>
      <c r="G90" s="174">
        <f>G92</f>
        <v>15000</v>
      </c>
      <c r="H90" s="174">
        <f t="shared" ref="H90" si="18">H92</f>
        <v>10000</v>
      </c>
    </row>
    <row r="91" spans="1:8" ht="25.5">
      <c r="A91" s="172" t="s">
        <v>27</v>
      </c>
      <c r="B91" s="120">
        <v>852</v>
      </c>
      <c r="C91" s="124" t="s">
        <v>41</v>
      </c>
      <c r="D91" s="124" t="s">
        <v>46</v>
      </c>
      <c r="E91" s="173" t="s">
        <v>149</v>
      </c>
      <c r="F91" s="193">
        <v>200</v>
      </c>
      <c r="G91" s="177">
        <f>G92</f>
        <v>15000</v>
      </c>
      <c r="H91" s="177">
        <f>H92</f>
        <v>10000</v>
      </c>
    </row>
    <row r="92" spans="1:8" ht="21.75" customHeight="1">
      <c r="A92" s="179" t="s">
        <v>120</v>
      </c>
      <c r="B92" s="120">
        <v>852</v>
      </c>
      <c r="C92" s="124" t="s">
        <v>41</v>
      </c>
      <c r="D92" s="124" t="s">
        <v>46</v>
      </c>
      <c r="E92" s="173" t="s">
        <v>149</v>
      </c>
      <c r="F92" s="124" t="s">
        <v>121</v>
      </c>
      <c r="G92" s="138">
        <v>15000</v>
      </c>
      <c r="H92" s="138">
        <v>10000</v>
      </c>
    </row>
    <row r="93" spans="1:8" hidden="1">
      <c r="A93" s="56" t="s">
        <v>6</v>
      </c>
      <c r="B93" s="120">
        <v>852</v>
      </c>
      <c r="C93" s="63" t="s">
        <v>42</v>
      </c>
      <c r="D93" s="63" t="s">
        <v>39</v>
      </c>
      <c r="E93" s="206"/>
      <c r="F93" s="208"/>
      <c r="G93" s="209">
        <f>G94</f>
        <v>0</v>
      </c>
      <c r="H93" s="209">
        <f t="shared" ref="H93:H94" si="19">H94</f>
        <v>0</v>
      </c>
    </row>
    <row r="94" spans="1:8" hidden="1">
      <c r="A94" s="56" t="s">
        <v>7</v>
      </c>
      <c r="B94" s="120">
        <v>852</v>
      </c>
      <c r="C94" s="63" t="s">
        <v>42</v>
      </c>
      <c r="D94" s="63" t="s">
        <v>47</v>
      </c>
      <c r="E94" s="206"/>
      <c r="F94" s="210"/>
      <c r="G94" s="211">
        <f>G95</f>
        <v>0</v>
      </c>
      <c r="H94" s="211">
        <f t="shared" si="19"/>
        <v>0</v>
      </c>
    </row>
    <row r="95" spans="1:8" hidden="1">
      <c r="A95" s="112" t="s">
        <v>150</v>
      </c>
      <c r="B95" s="120">
        <v>852</v>
      </c>
      <c r="C95" s="128" t="s">
        <v>42</v>
      </c>
      <c r="D95" s="128" t="s">
        <v>47</v>
      </c>
      <c r="E95" s="128" t="s">
        <v>151</v>
      </c>
      <c r="F95" s="173"/>
      <c r="G95" s="191">
        <f>G96+G98+G100+G102</f>
        <v>0</v>
      </c>
      <c r="H95" s="191">
        <f t="shared" ref="H95" si="20">H96+H98</f>
        <v>0</v>
      </c>
    </row>
    <row r="96" spans="1:8" ht="60" hidden="1">
      <c r="A96" s="116" t="s">
        <v>152</v>
      </c>
      <c r="B96" s="120">
        <v>852</v>
      </c>
      <c r="C96" s="124" t="s">
        <v>42</v>
      </c>
      <c r="D96" s="124" t="s">
        <v>47</v>
      </c>
      <c r="E96" s="173" t="s">
        <v>153</v>
      </c>
      <c r="F96" s="173"/>
      <c r="G96" s="174">
        <f>G97</f>
        <v>0</v>
      </c>
      <c r="H96" s="174">
        <f t="shared" ref="H96" si="21">H97</f>
        <v>0</v>
      </c>
    </row>
    <row r="97" spans="1:8" ht="25.5" hidden="1">
      <c r="A97" s="77" t="s">
        <v>26</v>
      </c>
      <c r="B97" s="120">
        <v>852</v>
      </c>
      <c r="C97" s="124" t="s">
        <v>42</v>
      </c>
      <c r="D97" s="124" t="s">
        <v>47</v>
      </c>
      <c r="E97" s="173" t="s">
        <v>153</v>
      </c>
      <c r="F97" s="173" t="s">
        <v>126</v>
      </c>
      <c r="G97" s="174"/>
      <c r="H97" s="195"/>
    </row>
    <row r="98" spans="1:8" ht="60" hidden="1">
      <c r="A98" s="116" t="s">
        <v>154</v>
      </c>
      <c r="B98" s="120">
        <v>852</v>
      </c>
      <c r="C98" s="124" t="s">
        <v>42</v>
      </c>
      <c r="D98" s="124" t="s">
        <v>47</v>
      </c>
      <c r="E98" s="173" t="s">
        <v>155</v>
      </c>
      <c r="F98" s="173"/>
      <c r="G98" s="174">
        <f>G99</f>
        <v>0</v>
      </c>
      <c r="H98" s="174">
        <f t="shared" ref="H98" si="22">H99</f>
        <v>0</v>
      </c>
    </row>
    <row r="99" spans="1:8" ht="25.5" hidden="1">
      <c r="A99" s="77" t="s">
        <v>26</v>
      </c>
      <c r="B99" s="120">
        <v>852</v>
      </c>
      <c r="C99" s="124" t="s">
        <v>42</v>
      </c>
      <c r="D99" s="124" t="s">
        <v>47</v>
      </c>
      <c r="E99" s="173" t="s">
        <v>155</v>
      </c>
      <c r="F99" s="173" t="s">
        <v>126</v>
      </c>
      <c r="G99" s="174"/>
      <c r="H99" s="177"/>
    </row>
    <row r="100" spans="1:8" ht="63.75" hidden="1">
      <c r="A100" s="125" t="s">
        <v>156</v>
      </c>
      <c r="B100" s="120">
        <v>852</v>
      </c>
      <c r="C100" s="124" t="s">
        <v>42</v>
      </c>
      <c r="D100" s="124" t="s">
        <v>47</v>
      </c>
      <c r="E100" s="173" t="s">
        <v>157</v>
      </c>
      <c r="F100" s="173"/>
      <c r="G100" s="174">
        <f>G101</f>
        <v>0</v>
      </c>
      <c r="H100" s="177"/>
    </row>
    <row r="101" spans="1:8" hidden="1">
      <c r="A101" s="116" t="s">
        <v>120</v>
      </c>
      <c r="B101" s="120">
        <v>852</v>
      </c>
      <c r="C101" s="124" t="s">
        <v>42</v>
      </c>
      <c r="D101" s="124" t="s">
        <v>47</v>
      </c>
      <c r="E101" s="173" t="s">
        <v>157</v>
      </c>
      <c r="F101" s="173" t="s">
        <v>121</v>
      </c>
      <c r="G101" s="174"/>
      <c r="H101" s="177"/>
    </row>
    <row r="102" spans="1:8" ht="45" hidden="1">
      <c r="A102" s="154" t="s">
        <v>187</v>
      </c>
      <c r="B102" s="120">
        <v>852</v>
      </c>
      <c r="C102" s="155" t="s">
        <v>42</v>
      </c>
      <c r="D102" s="155" t="s">
        <v>47</v>
      </c>
      <c r="E102" s="212" t="s">
        <v>188</v>
      </c>
      <c r="F102" s="212"/>
      <c r="G102" s="213">
        <f>G103</f>
        <v>0</v>
      </c>
      <c r="H102" s="214"/>
    </row>
    <row r="103" spans="1:8" ht="14.25" hidden="1" customHeight="1">
      <c r="A103" s="154" t="s">
        <v>120</v>
      </c>
      <c r="B103" s="120">
        <v>852</v>
      </c>
      <c r="C103" s="155" t="s">
        <v>42</v>
      </c>
      <c r="D103" s="155" t="s">
        <v>47</v>
      </c>
      <c r="E103" s="212" t="s">
        <v>188</v>
      </c>
      <c r="F103" s="212" t="s">
        <v>121</v>
      </c>
      <c r="G103" s="213"/>
      <c r="H103" s="211"/>
    </row>
    <row r="104" spans="1:8" ht="14.25" customHeight="1">
      <c r="A104" s="244" t="s">
        <v>6</v>
      </c>
      <c r="B104" s="120">
        <v>852</v>
      </c>
      <c r="C104" s="155" t="s">
        <v>42</v>
      </c>
      <c r="D104" s="155"/>
      <c r="E104" s="212"/>
      <c r="F104" s="212"/>
      <c r="G104" s="247">
        <v>183632</v>
      </c>
      <c r="H104" s="211">
        <v>183632</v>
      </c>
    </row>
    <row r="105" spans="1:8" ht="14.25" customHeight="1">
      <c r="A105" s="154" t="s">
        <v>221</v>
      </c>
      <c r="B105" s="120">
        <v>852</v>
      </c>
      <c r="C105" s="155" t="s">
        <v>42</v>
      </c>
      <c r="D105" s="155" t="s">
        <v>47</v>
      </c>
      <c r="E105" s="212"/>
      <c r="F105" s="212"/>
      <c r="G105" s="247">
        <v>183632</v>
      </c>
      <c r="H105" s="247">
        <v>183632</v>
      </c>
    </row>
    <row r="106" spans="1:8" s="242" customFormat="1" ht="63.75">
      <c r="A106" s="245" t="s">
        <v>203</v>
      </c>
      <c r="B106" s="120">
        <v>852</v>
      </c>
      <c r="C106" s="155" t="s">
        <v>42</v>
      </c>
      <c r="D106" s="155" t="s">
        <v>47</v>
      </c>
      <c r="E106" s="246" t="s">
        <v>205</v>
      </c>
      <c r="F106" s="246" t="s">
        <v>121</v>
      </c>
      <c r="G106" s="247">
        <v>120000</v>
      </c>
      <c r="H106" s="247">
        <v>120000</v>
      </c>
    </row>
    <row r="107" spans="1:8" s="242" customFormat="1" ht="63.75">
      <c r="A107" s="245" t="s">
        <v>204</v>
      </c>
      <c r="B107" s="120">
        <v>852</v>
      </c>
      <c r="C107" s="155" t="s">
        <v>42</v>
      </c>
      <c r="D107" s="155" t="s">
        <v>47</v>
      </c>
      <c r="E107" s="246" t="s">
        <v>206</v>
      </c>
      <c r="F107" s="246" t="s">
        <v>121</v>
      </c>
      <c r="G107" s="247">
        <v>63632</v>
      </c>
      <c r="H107" s="247">
        <v>63632</v>
      </c>
    </row>
    <row r="108" spans="1:8" s="242" customFormat="1" ht="14.25" customHeight="1">
      <c r="A108" s="115" t="s">
        <v>8</v>
      </c>
      <c r="B108" s="120">
        <v>852</v>
      </c>
      <c r="C108" s="121" t="s">
        <v>48</v>
      </c>
      <c r="D108" s="121" t="s">
        <v>39</v>
      </c>
      <c r="E108" s="243"/>
      <c r="F108" s="120"/>
      <c r="G108" s="132">
        <f>G109</f>
        <v>373026.78</v>
      </c>
      <c r="H108" s="132">
        <f t="shared" ref="H108" si="23">H109</f>
        <v>333635.77</v>
      </c>
    </row>
    <row r="109" spans="1:8">
      <c r="A109" s="139" t="s">
        <v>9</v>
      </c>
      <c r="B109" s="120">
        <v>852</v>
      </c>
      <c r="C109" s="176" t="s">
        <v>48</v>
      </c>
      <c r="D109" s="176" t="s">
        <v>41</v>
      </c>
      <c r="E109" s="124"/>
      <c r="F109" s="131"/>
      <c r="G109" s="132">
        <f>G110+G117</f>
        <v>373026.78</v>
      </c>
      <c r="H109" s="132">
        <f t="shared" ref="H109" si="24">H110+H117</f>
        <v>333635.77</v>
      </c>
    </row>
    <row r="110" spans="1:8" ht="38.25">
      <c r="A110" s="140" t="s">
        <v>191</v>
      </c>
      <c r="B110" s="120">
        <v>852</v>
      </c>
      <c r="C110" s="131" t="s">
        <v>48</v>
      </c>
      <c r="D110" s="131" t="s">
        <v>41</v>
      </c>
      <c r="E110" s="124" t="s">
        <v>166</v>
      </c>
      <c r="F110" s="131"/>
      <c r="G110" s="132">
        <f>G111+G114</f>
        <v>0</v>
      </c>
      <c r="H110" s="132">
        <f t="shared" ref="H110" si="25">H111+H114</f>
        <v>0</v>
      </c>
    </row>
    <row r="111" spans="1:8" ht="51" hidden="1" customHeight="1">
      <c r="A111" s="167" t="s">
        <v>167</v>
      </c>
      <c r="B111" s="120">
        <v>852</v>
      </c>
      <c r="C111" s="165" t="s">
        <v>48</v>
      </c>
      <c r="D111" s="165" t="s">
        <v>41</v>
      </c>
      <c r="E111" s="163" t="s">
        <v>168</v>
      </c>
      <c r="F111" s="161"/>
      <c r="G111" s="166">
        <f>G112</f>
        <v>0</v>
      </c>
      <c r="H111" s="166">
        <f t="shared" ref="H111:H112" si="26">H112</f>
        <v>0</v>
      </c>
    </row>
    <row r="112" spans="1:8" ht="31.5" hidden="1" customHeight="1">
      <c r="A112" s="162" t="s">
        <v>27</v>
      </c>
      <c r="B112" s="120">
        <v>852</v>
      </c>
      <c r="C112" s="165" t="s">
        <v>48</v>
      </c>
      <c r="D112" s="165" t="s">
        <v>41</v>
      </c>
      <c r="E112" s="163" t="s">
        <v>168</v>
      </c>
      <c r="F112" s="161" t="s">
        <v>169</v>
      </c>
      <c r="G112" s="166">
        <f>G113</f>
        <v>0</v>
      </c>
      <c r="H112" s="166">
        <f t="shared" si="26"/>
        <v>0</v>
      </c>
    </row>
    <row r="113" spans="1:9" ht="18.600000000000001" hidden="1" customHeight="1">
      <c r="A113" s="160" t="s">
        <v>120</v>
      </c>
      <c r="B113" s="120">
        <v>852</v>
      </c>
      <c r="C113" s="165" t="s">
        <v>48</v>
      </c>
      <c r="D113" s="165" t="s">
        <v>41</v>
      </c>
      <c r="E113" s="163" t="s">
        <v>168</v>
      </c>
      <c r="F113" s="161" t="s">
        <v>121</v>
      </c>
      <c r="G113" s="164">
        <v>0</v>
      </c>
      <c r="H113" s="164">
        <v>0</v>
      </c>
    </row>
    <row r="114" spans="1:9" ht="38.25">
      <c r="A114" s="139" t="s">
        <v>170</v>
      </c>
      <c r="B114" s="120">
        <v>852</v>
      </c>
      <c r="C114" s="131" t="s">
        <v>48</v>
      </c>
      <c r="D114" s="131" t="s">
        <v>41</v>
      </c>
      <c r="E114" s="124" t="s">
        <v>171</v>
      </c>
      <c r="F114" s="173"/>
      <c r="G114" s="174">
        <f>G115</f>
        <v>0</v>
      </c>
      <c r="H114" s="174">
        <f t="shared" ref="H114" si="27">H115</f>
        <v>0</v>
      </c>
    </row>
    <row r="115" spans="1:9" ht="27" hidden="1" customHeight="1">
      <c r="A115" s="162" t="s">
        <v>27</v>
      </c>
      <c r="B115" s="120">
        <v>852</v>
      </c>
      <c r="C115" s="131" t="s">
        <v>48</v>
      </c>
      <c r="D115" s="131" t="s">
        <v>41</v>
      </c>
      <c r="E115" s="124" t="s">
        <v>171</v>
      </c>
      <c r="F115" s="173" t="s">
        <v>169</v>
      </c>
      <c r="G115" s="174">
        <f>G116</f>
        <v>0</v>
      </c>
      <c r="H115" s="174">
        <f t="shared" ref="H115" si="28">H116</f>
        <v>0</v>
      </c>
    </row>
    <row r="116" spans="1:9" ht="28.5" customHeight="1">
      <c r="A116" s="172" t="s">
        <v>26</v>
      </c>
      <c r="B116" s="120">
        <v>852</v>
      </c>
      <c r="C116" s="131" t="s">
        <v>48</v>
      </c>
      <c r="D116" s="131" t="s">
        <v>41</v>
      </c>
      <c r="E116" s="124" t="s">
        <v>171</v>
      </c>
      <c r="F116" s="173" t="s">
        <v>126</v>
      </c>
      <c r="G116" s="174">
        <v>0</v>
      </c>
      <c r="H116" s="175">
        <v>0</v>
      </c>
    </row>
    <row r="117" spans="1:9">
      <c r="A117" s="141" t="s">
        <v>158</v>
      </c>
      <c r="B117" s="120">
        <v>852</v>
      </c>
      <c r="C117" s="176" t="s">
        <v>48</v>
      </c>
      <c r="D117" s="176" t="s">
        <v>41</v>
      </c>
      <c r="E117" s="128" t="s">
        <v>159</v>
      </c>
      <c r="F117" s="131"/>
      <c r="G117" s="132">
        <f>G118+G121+G125</f>
        <v>373026.78</v>
      </c>
      <c r="H117" s="132">
        <f t="shared" ref="H117" si="29">H118+H121+H125</f>
        <v>333635.77</v>
      </c>
    </row>
    <row r="118" spans="1:9" ht="15.75" customHeight="1">
      <c r="A118" s="141" t="s">
        <v>192</v>
      </c>
      <c r="B118" s="120">
        <v>852</v>
      </c>
      <c r="C118" s="131" t="s">
        <v>48</v>
      </c>
      <c r="D118" s="131" t="s">
        <v>41</v>
      </c>
      <c r="E118" s="124" t="s">
        <v>161</v>
      </c>
      <c r="F118" s="131" t="s">
        <v>126</v>
      </c>
      <c r="G118" s="138">
        <f>G119</f>
        <v>10007</v>
      </c>
      <c r="H118" s="138">
        <f t="shared" ref="H118:H119" si="30">H119</f>
        <v>0</v>
      </c>
    </row>
    <row r="119" spans="1:9" ht="25.5" hidden="1" customHeight="1">
      <c r="A119" s="77" t="s">
        <v>27</v>
      </c>
      <c r="B119" s="120">
        <v>852</v>
      </c>
      <c r="C119" s="131" t="s">
        <v>48</v>
      </c>
      <c r="D119" s="131" t="s">
        <v>41</v>
      </c>
      <c r="E119" s="124" t="s">
        <v>161</v>
      </c>
      <c r="F119" s="131" t="s">
        <v>169</v>
      </c>
      <c r="G119" s="138">
        <f>G120</f>
        <v>10007</v>
      </c>
      <c r="H119" s="138">
        <f t="shared" si="30"/>
        <v>0</v>
      </c>
    </row>
    <row r="120" spans="1:9" ht="25.5">
      <c r="A120" s="77" t="s">
        <v>26</v>
      </c>
      <c r="B120" s="120">
        <v>852</v>
      </c>
      <c r="C120" s="131" t="s">
        <v>48</v>
      </c>
      <c r="D120" s="131" t="s">
        <v>41</v>
      </c>
      <c r="E120" s="124" t="s">
        <v>161</v>
      </c>
      <c r="F120" s="124" t="s">
        <v>121</v>
      </c>
      <c r="G120" s="138">
        <v>10007</v>
      </c>
      <c r="H120" s="177"/>
    </row>
    <row r="121" spans="1:9">
      <c r="A121" s="141" t="s">
        <v>162</v>
      </c>
      <c r="B121" s="120">
        <v>852</v>
      </c>
      <c r="C121" s="131" t="s">
        <v>48</v>
      </c>
      <c r="D121" s="131" t="s">
        <v>41</v>
      </c>
      <c r="E121" s="124" t="s">
        <v>163</v>
      </c>
      <c r="F121" s="131"/>
      <c r="G121" s="138">
        <f>G122</f>
        <v>199845.1</v>
      </c>
      <c r="H121" s="138">
        <f t="shared" ref="H121" si="31">H122</f>
        <v>198391.97</v>
      </c>
    </row>
    <row r="122" spans="1:9" ht="27" customHeight="1">
      <c r="A122" s="172" t="s">
        <v>26</v>
      </c>
      <c r="B122" s="120">
        <v>852</v>
      </c>
      <c r="C122" s="131" t="s">
        <v>48</v>
      </c>
      <c r="D122" s="131" t="s">
        <v>41</v>
      </c>
      <c r="E122" s="124" t="s">
        <v>163</v>
      </c>
      <c r="F122" s="131" t="s">
        <v>126</v>
      </c>
      <c r="G122" s="138">
        <f>G123+G124</f>
        <v>199845.1</v>
      </c>
      <c r="H122" s="138">
        <f t="shared" ref="H122" si="32">H123+H124</f>
        <v>198391.97</v>
      </c>
    </row>
    <row r="123" spans="1:9">
      <c r="A123" s="114" t="s">
        <v>120</v>
      </c>
      <c r="B123" s="120">
        <v>852</v>
      </c>
      <c r="C123" s="131" t="s">
        <v>48</v>
      </c>
      <c r="D123" s="131" t="s">
        <v>41</v>
      </c>
      <c r="E123" s="124" t="s">
        <v>163</v>
      </c>
      <c r="F123" s="124" t="s">
        <v>121</v>
      </c>
      <c r="G123" s="138">
        <v>71692.52</v>
      </c>
      <c r="H123" s="178">
        <v>71692.52</v>
      </c>
      <c r="I123" s="7"/>
    </row>
    <row r="124" spans="1:9">
      <c r="A124" s="172" t="s">
        <v>176</v>
      </c>
      <c r="B124" s="120">
        <v>852</v>
      </c>
      <c r="C124" s="131" t="s">
        <v>48</v>
      </c>
      <c r="D124" s="131" t="s">
        <v>41</v>
      </c>
      <c r="E124" s="124" t="s">
        <v>163</v>
      </c>
      <c r="F124" s="124" t="s">
        <v>127</v>
      </c>
      <c r="G124" s="138">
        <v>128152.58</v>
      </c>
      <c r="H124" s="178">
        <v>126699.45</v>
      </c>
      <c r="I124" s="7"/>
    </row>
    <row r="125" spans="1:9" ht="27">
      <c r="A125" s="141" t="s">
        <v>164</v>
      </c>
      <c r="B125" s="120">
        <v>852</v>
      </c>
      <c r="C125" s="128" t="s">
        <v>48</v>
      </c>
      <c r="D125" s="128" t="s">
        <v>41</v>
      </c>
      <c r="E125" s="124" t="s">
        <v>165</v>
      </c>
      <c r="F125" s="124"/>
      <c r="G125" s="138">
        <f>G127</f>
        <v>163174.68</v>
      </c>
      <c r="H125" s="138">
        <f t="shared" ref="H125" si="33">H127</f>
        <v>135243.79999999999</v>
      </c>
    </row>
    <row r="126" spans="1:9" ht="28.5" customHeight="1">
      <c r="A126" s="172" t="s">
        <v>26</v>
      </c>
      <c r="B126" s="120">
        <v>852</v>
      </c>
      <c r="C126" s="131" t="s">
        <v>48</v>
      </c>
      <c r="D126" s="131" t="s">
        <v>41</v>
      </c>
      <c r="E126" s="124" t="s">
        <v>165</v>
      </c>
      <c r="F126" s="131" t="s">
        <v>126</v>
      </c>
      <c r="G126" s="138">
        <f>G127</f>
        <v>163174.68</v>
      </c>
      <c r="H126" s="138">
        <f t="shared" ref="H126" si="34">H127</f>
        <v>135243.79999999999</v>
      </c>
    </row>
    <row r="127" spans="1:9">
      <c r="A127" s="114" t="s">
        <v>120</v>
      </c>
      <c r="B127" s="120">
        <v>852</v>
      </c>
      <c r="C127" s="124" t="s">
        <v>48</v>
      </c>
      <c r="D127" s="124" t="s">
        <v>41</v>
      </c>
      <c r="E127" s="124" t="s">
        <v>165</v>
      </c>
      <c r="F127" s="124" t="s">
        <v>121</v>
      </c>
      <c r="G127" s="138">
        <v>163174.68</v>
      </c>
      <c r="H127" s="138">
        <v>135243.79999999999</v>
      </c>
    </row>
    <row r="128" spans="1:9" ht="18" hidden="1" customHeight="1">
      <c r="A128" s="232" t="s">
        <v>30</v>
      </c>
      <c r="B128" s="120">
        <v>852</v>
      </c>
      <c r="C128" s="63" t="s">
        <v>31</v>
      </c>
      <c r="D128" s="63" t="s">
        <v>39</v>
      </c>
      <c r="E128" s="97"/>
      <c r="F128" s="61"/>
      <c r="G128" s="70"/>
      <c r="H128" s="70"/>
    </row>
    <row r="129" spans="1:8" ht="18.95" hidden="1" customHeight="1">
      <c r="A129" s="232" t="s">
        <v>32</v>
      </c>
      <c r="B129" s="120">
        <v>852</v>
      </c>
      <c r="C129" s="63" t="s">
        <v>31</v>
      </c>
      <c r="D129" s="63" t="s">
        <v>33</v>
      </c>
      <c r="E129" s="97"/>
      <c r="F129" s="61"/>
      <c r="G129" s="70"/>
      <c r="H129" s="70"/>
    </row>
    <row r="130" spans="1:8" ht="42" hidden="1" customHeight="1">
      <c r="A130" s="98" t="s">
        <v>77</v>
      </c>
      <c r="B130" s="120">
        <v>852</v>
      </c>
      <c r="C130" s="72" t="s">
        <v>31</v>
      </c>
      <c r="D130" s="72" t="s">
        <v>33</v>
      </c>
      <c r="E130" s="85" t="s">
        <v>69</v>
      </c>
      <c r="F130" s="99"/>
      <c r="G130" s="73"/>
      <c r="H130" s="73"/>
    </row>
    <row r="131" spans="1:8" ht="63.75" hidden="1">
      <c r="A131" s="74" t="s">
        <v>34</v>
      </c>
      <c r="B131" s="120">
        <v>852</v>
      </c>
      <c r="C131" s="75" t="s">
        <v>31</v>
      </c>
      <c r="D131" s="75" t="s">
        <v>33</v>
      </c>
      <c r="E131" s="87" t="s">
        <v>83</v>
      </c>
      <c r="F131" s="88"/>
      <c r="G131" s="76"/>
      <c r="H131" s="76"/>
    </row>
    <row r="132" spans="1:8" ht="63.75" hidden="1">
      <c r="A132" s="74" t="s">
        <v>35</v>
      </c>
      <c r="B132" s="120">
        <v>852</v>
      </c>
      <c r="C132" s="75" t="s">
        <v>31</v>
      </c>
      <c r="D132" s="75" t="s">
        <v>33</v>
      </c>
      <c r="E132" s="87" t="s">
        <v>84</v>
      </c>
      <c r="F132" s="102" t="s">
        <v>36</v>
      </c>
      <c r="G132" s="78"/>
      <c r="H132" s="78"/>
    </row>
    <row r="133" spans="1:8" ht="63.95" hidden="1" customHeight="1">
      <c r="A133" s="100" t="s">
        <v>37</v>
      </c>
      <c r="B133" s="120">
        <v>852</v>
      </c>
      <c r="C133" s="80" t="s">
        <v>31</v>
      </c>
      <c r="D133" s="80" t="s">
        <v>33</v>
      </c>
      <c r="E133" s="81" t="s">
        <v>83</v>
      </c>
      <c r="F133" s="103" t="s">
        <v>38</v>
      </c>
      <c r="G133" s="91"/>
      <c r="H133" s="91"/>
    </row>
    <row r="134" spans="1:8" hidden="1">
      <c r="A134" s="101"/>
      <c r="B134" s="120">
        <v>852</v>
      </c>
      <c r="C134" s="96"/>
      <c r="D134" s="96"/>
      <c r="E134" s="97"/>
      <c r="F134" s="104"/>
      <c r="G134" s="84"/>
      <c r="H134" s="84"/>
    </row>
    <row r="135" spans="1:8" ht="20.25" hidden="1" customHeight="1">
      <c r="A135" s="56" t="s">
        <v>14</v>
      </c>
      <c r="B135" s="120">
        <v>852</v>
      </c>
      <c r="C135" s="63" t="s">
        <v>46</v>
      </c>
      <c r="D135" s="63" t="s">
        <v>39</v>
      </c>
      <c r="E135" s="97"/>
      <c r="F135" s="65"/>
      <c r="G135" s="66"/>
      <c r="H135" s="66"/>
    </row>
    <row r="136" spans="1:8" ht="20.45" hidden="1" customHeight="1">
      <c r="A136" s="56" t="s">
        <v>24</v>
      </c>
      <c r="B136" s="120">
        <v>852</v>
      </c>
      <c r="C136" s="63" t="s">
        <v>46</v>
      </c>
      <c r="D136" s="63" t="s">
        <v>33</v>
      </c>
      <c r="E136" s="97"/>
      <c r="F136" s="67"/>
      <c r="G136" s="84"/>
      <c r="H136" s="84"/>
    </row>
    <row r="137" spans="1:8" ht="38.25" hidden="1">
      <c r="A137" s="71" t="s">
        <v>25</v>
      </c>
      <c r="B137" s="120">
        <v>852</v>
      </c>
      <c r="C137" s="72" t="s">
        <v>46</v>
      </c>
      <c r="D137" s="72" t="s">
        <v>33</v>
      </c>
      <c r="E137" s="85" t="s">
        <v>70</v>
      </c>
      <c r="F137" s="68"/>
      <c r="G137" s="86"/>
      <c r="H137" s="86"/>
    </row>
    <row r="138" spans="1:8" ht="56.45" hidden="1" customHeight="1">
      <c r="A138" s="77" t="s">
        <v>59</v>
      </c>
      <c r="B138" s="120">
        <v>852</v>
      </c>
      <c r="C138" s="75"/>
      <c r="D138" s="75"/>
      <c r="E138" s="87" t="s">
        <v>85</v>
      </c>
      <c r="F138" s="89"/>
      <c r="G138" s="78"/>
      <c r="H138" s="78"/>
    </row>
    <row r="139" spans="1:8" ht="63.75" hidden="1">
      <c r="A139" s="77" t="s">
        <v>15</v>
      </c>
      <c r="B139" s="120">
        <v>852</v>
      </c>
      <c r="C139" s="75" t="s">
        <v>46</v>
      </c>
      <c r="D139" s="75" t="s">
        <v>33</v>
      </c>
      <c r="E139" s="87" t="s">
        <v>86</v>
      </c>
      <c r="F139" s="89">
        <v>300</v>
      </c>
      <c r="G139" s="78"/>
      <c r="H139" s="78"/>
    </row>
    <row r="140" spans="1:8" ht="63.75" hidden="1">
      <c r="A140" s="79" t="s">
        <v>16</v>
      </c>
      <c r="B140" s="120">
        <v>852</v>
      </c>
      <c r="C140" s="80" t="s">
        <v>46</v>
      </c>
      <c r="D140" s="80" t="s">
        <v>33</v>
      </c>
      <c r="E140" s="81" t="s">
        <v>87</v>
      </c>
      <c r="F140" s="90">
        <v>320</v>
      </c>
      <c r="G140" s="91"/>
      <c r="H140" s="91"/>
    </row>
    <row r="141" spans="1:8" hidden="1">
      <c r="A141" s="95"/>
      <c r="B141" s="120">
        <v>852</v>
      </c>
      <c r="C141" s="96"/>
      <c r="D141" s="96"/>
      <c r="E141" s="97"/>
      <c r="F141" s="67"/>
      <c r="G141" s="84"/>
      <c r="H141" s="84"/>
    </row>
    <row r="142" spans="1:8" ht="17.45" hidden="1" customHeight="1">
      <c r="A142" s="56" t="s">
        <v>17</v>
      </c>
      <c r="B142" s="120">
        <v>852</v>
      </c>
      <c r="C142" s="63" t="s">
        <v>44</v>
      </c>
      <c r="D142" s="63" t="s">
        <v>39</v>
      </c>
      <c r="E142" s="97"/>
      <c r="F142" s="65"/>
      <c r="G142" s="66">
        <f>G143</f>
        <v>0</v>
      </c>
      <c r="H142" s="66"/>
    </row>
    <row r="143" spans="1:8" ht="17.100000000000001" hidden="1" customHeight="1">
      <c r="A143" s="56" t="s">
        <v>18</v>
      </c>
      <c r="B143" s="120">
        <v>852</v>
      </c>
      <c r="C143" s="63" t="s">
        <v>44</v>
      </c>
      <c r="D143" s="63" t="s">
        <v>40</v>
      </c>
      <c r="E143" s="97"/>
      <c r="F143" s="67"/>
      <c r="G143" s="84">
        <f>G144</f>
        <v>0</v>
      </c>
      <c r="H143" s="84"/>
    </row>
    <row r="144" spans="1:8" hidden="1">
      <c r="A144" s="71" t="s">
        <v>60</v>
      </c>
      <c r="B144" s="120">
        <v>852</v>
      </c>
      <c r="C144" s="248" t="s">
        <v>44</v>
      </c>
      <c r="D144" s="248" t="s">
        <v>40</v>
      </c>
      <c r="E144" s="248" t="s">
        <v>182</v>
      </c>
      <c r="F144" s="145"/>
      <c r="G144" s="249">
        <f>G145</f>
        <v>0</v>
      </c>
      <c r="H144" s="73"/>
    </row>
    <row r="145" spans="1:8" ht="25.5" hidden="1">
      <c r="A145" s="77" t="s">
        <v>71</v>
      </c>
      <c r="B145" s="120">
        <v>852</v>
      </c>
      <c r="C145" s="146" t="s">
        <v>45</v>
      </c>
      <c r="D145" s="146" t="s">
        <v>33</v>
      </c>
      <c r="E145" s="147" t="s">
        <v>183</v>
      </c>
      <c r="F145" s="145"/>
      <c r="G145" s="249">
        <f>G146</f>
        <v>0</v>
      </c>
      <c r="H145" s="76"/>
    </row>
    <row r="146" spans="1:8" ht="25.5" hidden="1">
      <c r="A146" s="77" t="s">
        <v>27</v>
      </c>
      <c r="B146" s="120">
        <v>852</v>
      </c>
      <c r="C146" s="146" t="s">
        <v>45</v>
      </c>
      <c r="D146" s="146" t="s">
        <v>33</v>
      </c>
      <c r="E146" s="147" t="s">
        <v>183</v>
      </c>
      <c r="F146" s="250" t="s">
        <v>121</v>
      </c>
      <c r="G146" s="249">
        <v>0</v>
      </c>
      <c r="H146" s="76"/>
    </row>
    <row r="147" spans="1:8" ht="63.95" hidden="1" customHeight="1">
      <c r="A147" s="79" t="s">
        <v>26</v>
      </c>
      <c r="B147" s="120">
        <v>852</v>
      </c>
      <c r="C147" s="80" t="s">
        <v>44</v>
      </c>
      <c r="D147" s="80" t="s">
        <v>40</v>
      </c>
      <c r="E147" s="81" t="s">
        <v>88</v>
      </c>
      <c r="F147" s="82">
        <v>240</v>
      </c>
      <c r="G147" s="83"/>
      <c r="H147" s="83"/>
    </row>
    <row r="148" spans="1:8">
      <c r="A148" s="302" t="s">
        <v>50</v>
      </c>
      <c r="B148" s="302"/>
      <c r="C148" s="302"/>
      <c r="D148" s="302"/>
      <c r="E148" s="302"/>
      <c r="F148" s="302"/>
      <c r="G148" s="251">
        <f>G9+G74+G86+G93+G108+G144+G106+G107</f>
        <v>2177198.81</v>
      </c>
      <c r="H148" s="251">
        <f>H9+H74+H86+H93+H108+H144+H106+H107</f>
        <v>1597322.7800000003</v>
      </c>
    </row>
    <row r="149" spans="1:8" ht="21.75" hidden="1" customHeight="1">
      <c r="A149" s="297" t="s">
        <v>181</v>
      </c>
      <c r="B149" s="298"/>
      <c r="C149" s="298"/>
      <c r="D149" s="298"/>
      <c r="E149" s="298"/>
      <c r="F149" s="299"/>
      <c r="G149" s="62">
        <v>0</v>
      </c>
      <c r="H149" s="55">
        <v>0</v>
      </c>
    </row>
    <row r="150" spans="1:8">
      <c r="A150" s="105"/>
      <c r="B150" s="105"/>
      <c r="C150" s="106"/>
      <c r="D150" s="105"/>
      <c r="E150" s="105"/>
      <c r="F150" s="105"/>
      <c r="G150" s="105"/>
      <c r="H150" s="105"/>
    </row>
    <row r="151" spans="1:8">
      <c r="A151" s="105"/>
      <c r="B151" s="105"/>
      <c r="C151" s="106"/>
      <c r="D151" s="105"/>
      <c r="E151" s="105"/>
      <c r="F151" s="105"/>
      <c r="G151" s="105"/>
      <c r="H151" s="105"/>
    </row>
    <row r="152" spans="1:8">
      <c r="A152" s="107"/>
      <c r="B152" s="105"/>
      <c r="C152" s="106"/>
      <c r="D152" s="105"/>
      <c r="E152" s="105"/>
      <c r="F152" s="105"/>
      <c r="G152" s="105"/>
      <c r="H152" s="105"/>
    </row>
    <row r="153" spans="1:8">
      <c r="A153" s="105"/>
      <c r="B153" s="105"/>
      <c r="C153" s="106"/>
      <c r="D153" s="105"/>
      <c r="E153" s="105"/>
      <c r="F153" s="105"/>
      <c r="G153" s="105"/>
      <c r="H153" s="105"/>
    </row>
    <row r="154" spans="1:8">
      <c r="A154" s="105"/>
      <c r="B154" s="105"/>
      <c r="C154" s="106"/>
      <c r="D154" s="105"/>
      <c r="E154" s="105"/>
      <c r="F154" s="105"/>
      <c r="G154" s="105"/>
      <c r="H154" s="105"/>
    </row>
    <row r="155" spans="1:8">
      <c r="A155" s="105"/>
      <c r="B155" s="105"/>
      <c r="C155" s="106"/>
      <c r="D155" s="105"/>
      <c r="E155" s="105"/>
      <c r="F155" s="105"/>
      <c r="G155" s="105"/>
      <c r="H155" s="105"/>
    </row>
    <row r="156" spans="1:8">
      <c r="A156" s="105"/>
      <c r="B156" s="105"/>
      <c r="C156" s="106"/>
      <c r="D156" s="105"/>
      <c r="E156" s="105"/>
      <c r="F156" s="108"/>
      <c r="G156" s="108"/>
      <c r="H156" s="108"/>
    </row>
    <row r="157" spans="1:8">
      <c r="A157" s="105"/>
      <c r="B157" s="105"/>
      <c r="C157" s="106"/>
      <c r="D157" s="105"/>
      <c r="E157" s="105"/>
      <c r="F157" s="105"/>
      <c r="G157" s="105"/>
      <c r="H157" s="105"/>
    </row>
    <row r="158" spans="1:8">
      <c r="A158" s="105"/>
      <c r="B158" s="105"/>
      <c r="C158" s="106"/>
      <c r="D158" s="105"/>
      <c r="E158" s="105"/>
      <c r="F158" s="105"/>
      <c r="G158" s="105"/>
      <c r="H158" s="105"/>
    </row>
    <row r="159" spans="1:8">
      <c r="A159" s="105"/>
      <c r="B159" s="105"/>
      <c r="C159" s="106"/>
      <c r="D159" s="105"/>
      <c r="E159" s="105"/>
      <c r="F159" s="105"/>
      <c r="G159" s="105"/>
      <c r="H159" s="105"/>
    </row>
    <row r="160" spans="1:8">
      <c r="A160" s="105"/>
      <c r="B160" s="105"/>
      <c r="C160" s="106"/>
      <c r="D160" s="105"/>
      <c r="E160" s="105"/>
      <c r="F160" s="105"/>
      <c r="G160" s="105"/>
      <c r="H160" s="105"/>
    </row>
    <row r="161" spans="1:8">
      <c r="A161" s="105"/>
      <c r="B161" s="105"/>
      <c r="C161" s="106"/>
      <c r="D161" s="105"/>
      <c r="E161" s="105"/>
      <c r="F161" s="105"/>
      <c r="G161" s="105"/>
      <c r="H161" s="105"/>
    </row>
    <row r="162" spans="1:8">
      <c r="A162" s="105"/>
      <c r="B162" s="105"/>
      <c r="C162" s="106"/>
      <c r="D162" s="105"/>
      <c r="E162" s="105"/>
      <c r="F162" s="105"/>
      <c r="G162" s="105"/>
      <c r="H162" s="105"/>
    </row>
    <row r="163" spans="1:8">
      <c r="A163" s="105"/>
      <c r="B163" s="105"/>
      <c r="C163" s="106"/>
      <c r="D163" s="105"/>
      <c r="E163" s="105"/>
      <c r="F163" s="105"/>
      <c r="G163" s="105"/>
      <c r="H163" s="105"/>
    </row>
    <row r="164" spans="1:8">
      <c r="A164" s="105"/>
      <c r="B164" s="105"/>
      <c r="C164" s="106"/>
      <c r="D164" s="105"/>
      <c r="E164" s="105"/>
      <c r="F164" s="105"/>
      <c r="G164" s="105"/>
      <c r="H164" s="105"/>
    </row>
    <row r="165" spans="1:8">
      <c r="A165" s="105"/>
      <c r="B165" s="105"/>
      <c r="C165" s="106"/>
      <c r="D165" s="105"/>
      <c r="E165" s="105"/>
      <c r="F165" s="105"/>
      <c r="G165" s="105"/>
      <c r="H165" s="105"/>
    </row>
    <row r="166" spans="1:8">
      <c r="A166" s="105"/>
      <c r="B166" s="105"/>
      <c r="C166" s="106"/>
      <c r="D166" s="105"/>
      <c r="E166" s="105"/>
      <c r="F166" s="105"/>
      <c r="G166" s="105"/>
      <c r="H166" s="105"/>
    </row>
    <row r="167" spans="1:8">
      <c r="A167" s="105"/>
      <c r="B167" s="105"/>
      <c r="C167" s="106"/>
      <c r="D167" s="105"/>
      <c r="E167" s="105"/>
      <c r="F167" s="105"/>
      <c r="G167" s="105"/>
      <c r="H167" s="105"/>
    </row>
    <row r="168" spans="1:8">
      <c r="A168" s="105"/>
      <c r="B168" s="105"/>
      <c r="C168" s="106"/>
      <c r="D168" s="105"/>
      <c r="E168" s="105"/>
      <c r="F168" s="105"/>
      <c r="G168" s="105"/>
      <c r="H168" s="105"/>
    </row>
    <row r="169" spans="1:8">
      <c r="A169" s="105"/>
      <c r="B169" s="105"/>
      <c r="C169" s="106"/>
      <c r="D169" s="105"/>
      <c r="E169" s="105"/>
      <c r="F169" s="105"/>
      <c r="G169" s="105"/>
      <c r="H169" s="105"/>
    </row>
    <row r="170" spans="1:8">
      <c r="A170" s="105"/>
      <c r="B170" s="105"/>
      <c r="C170" s="106"/>
      <c r="D170" s="105"/>
      <c r="E170" s="105"/>
      <c r="F170" s="105"/>
      <c r="G170" s="105"/>
      <c r="H170" s="105"/>
    </row>
    <row r="171" spans="1:8">
      <c r="A171" s="105"/>
      <c r="B171" s="105"/>
      <c r="C171" s="106"/>
      <c r="D171" s="105"/>
      <c r="E171" s="105"/>
      <c r="F171" s="105"/>
      <c r="G171" s="105"/>
      <c r="H171" s="105"/>
    </row>
    <row r="172" spans="1:8">
      <c r="A172" s="105"/>
      <c r="B172" s="105"/>
      <c r="C172" s="106"/>
      <c r="D172" s="105"/>
      <c r="E172" s="105"/>
      <c r="F172" s="105"/>
      <c r="G172" s="105"/>
      <c r="H172" s="105"/>
    </row>
    <row r="173" spans="1:8">
      <c r="A173" s="105"/>
      <c r="B173" s="105"/>
      <c r="C173" s="106"/>
      <c r="D173" s="105"/>
      <c r="E173" s="105"/>
      <c r="F173" s="105"/>
      <c r="G173" s="105"/>
      <c r="H173" s="105"/>
    </row>
    <row r="174" spans="1:8">
      <c r="A174" s="105"/>
      <c r="B174" s="105"/>
      <c r="C174" s="106"/>
      <c r="D174" s="105"/>
      <c r="E174" s="105"/>
      <c r="F174" s="105"/>
      <c r="G174" s="105"/>
      <c r="H174" s="105"/>
    </row>
    <row r="175" spans="1:8">
      <c r="A175" s="105"/>
      <c r="B175" s="105"/>
      <c r="C175" s="106"/>
      <c r="D175" s="105"/>
      <c r="E175" s="105"/>
      <c r="F175" s="105"/>
      <c r="G175" s="105"/>
      <c r="H175" s="105"/>
    </row>
    <row r="176" spans="1:8">
      <c r="A176" s="105"/>
      <c r="B176" s="105"/>
      <c r="C176" s="106"/>
      <c r="D176" s="105"/>
      <c r="E176" s="105"/>
      <c r="F176" s="105"/>
      <c r="G176" s="105"/>
      <c r="H176" s="105"/>
    </row>
    <row r="177" spans="1:8">
      <c r="A177" s="105"/>
      <c r="B177" s="105"/>
      <c r="C177" s="106"/>
      <c r="D177" s="105"/>
      <c r="E177" s="105"/>
      <c r="F177" s="105"/>
      <c r="G177" s="105"/>
      <c r="H177" s="105"/>
    </row>
    <row r="178" spans="1:8">
      <c r="A178" s="105"/>
      <c r="B178" s="105"/>
      <c r="C178" s="106"/>
      <c r="D178" s="105"/>
      <c r="E178" s="105"/>
      <c r="F178" s="105"/>
      <c r="G178" s="105"/>
      <c r="H178" s="105"/>
    </row>
    <row r="179" spans="1:8">
      <c r="A179" s="105"/>
      <c r="B179" s="105"/>
      <c r="C179" s="106"/>
      <c r="D179" s="105"/>
      <c r="E179" s="105"/>
      <c r="F179" s="105"/>
      <c r="G179" s="105"/>
      <c r="H179" s="105"/>
    </row>
    <row r="180" spans="1:8">
      <c r="A180" s="105"/>
      <c r="B180" s="105"/>
      <c r="C180" s="106"/>
      <c r="D180" s="105"/>
      <c r="E180" s="105"/>
      <c r="F180" s="105"/>
      <c r="G180" s="105"/>
      <c r="H180" s="105"/>
    </row>
    <row r="181" spans="1:8">
      <c r="A181" s="105"/>
      <c r="B181" s="105"/>
      <c r="C181" s="106"/>
      <c r="D181" s="105"/>
      <c r="E181" s="105"/>
      <c r="F181" s="105"/>
      <c r="G181" s="105"/>
      <c r="H181" s="105"/>
    </row>
    <row r="182" spans="1:8">
      <c r="A182" s="109"/>
      <c r="B182" s="109"/>
      <c r="C182" s="110"/>
      <c r="D182" s="109"/>
      <c r="E182" s="109"/>
      <c r="F182" s="109"/>
      <c r="G182" s="109"/>
      <c r="H182" s="109"/>
    </row>
  </sheetData>
  <mergeCells count="14">
    <mergeCell ref="F1:H1"/>
    <mergeCell ref="A149:F149"/>
    <mergeCell ref="F2:H2"/>
    <mergeCell ref="A148:F148"/>
    <mergeCell ref="A6:A7"/>
    <mergeCell ref="B6:B7"/>
    <mergeCell ref="C6:C7"/>
    <mergeCell ref="D6:D7"/>
    <mergeCell ref="E6:E7"/>
    <mergeCell ref="G6:H6"/>
    <mergeCell ref="F6:F7"/>
    <mergeCell ref="A5:H5"/>
    <mergeCell ref="A4:I4"/>
    <mergeCell ref="F3:H3"/>
  </mergeCells>
  <pageMargins left="0.59055118110236227" right="0.19685039370078741" top="0.39370078740157483" bottom="0.39370078740157483" header="0.31496062992125984" footer="0.31496062992125984"/>
  <pageSetup paperSize="9" scale="85" fitToHeight="0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30"/>
  <sheetViews>
    <sheetView tabSelected="1" view="pageBreakPreview" topLeftCell="A2" zoomScaleSheetLayoutView="100" workbookViewId="0">
      <selection activeCell="C12" sqref="C12"/>
    </sheetView>
  </sheetViews>
  <sheetFormatPr defaultColWidth="9.140625" defaultRowHeight="15.75" outlineLevelRow="1"/>
  <cols>
    <col min="1" max="1" width="53.5703125" style="2" customWidth="1"/>
    <col min="2" max="2" width="18.7109375" style="2" customWidth="1"/>
    <col min="3" max="3" width="9.140625" style="2" customWidth="1"/>
    <col min="4" max="4" width="14.28515625" style="2" customWidth="1"/>
    <col min="5" max="5" width="15.5703125" style="2" customWidth="1"/>
    <col min="6" max="6" width="9.140625" style="2"/>
    <col min="7" max="7" width="11" style="2" bestFit="1" customWidth="1"/>
    <col min="8" max="16384" width="9.140625" style="2"/>
  </cols>
  <sheetData>
    <row r="1" spans="1:6" ht="21.75" hidden="1" customHeight="1">
      <c r="B1" s="1"/>
      <c r="C1" s="3"/>
      <c r="D1" s="312"/>
      <c r="E1" s="312"/>
    </row>
    <row r="2" spans="1:6" ht="27.6" customHeight="1">
      <c r="B2" s="1"/>
      <c r="C2" s="296" t="s">
        <v>224</v>
      </c>
      <c r="D2" s="296"/>
      <c r="E2" s="296"/>
    </row>
    <row r="3" spans="1:6" ht="37.9" customHeight="1">
      <c r="B3" s="6"/>
      <c r="C3" s="300" t="s">
        <v>209</v>
      </c>
      <c r="D3" s="300"/>
      <c r="E3" s="301"/>
    </row>
    <row r="4" spans="1:6" ht="28.9" customHeight="1">
      <c r="B4" s="6"/>
      <c r="C4" s="300" t="s">
        <v>225</v>
      </c>
      <c r="D4" s="308"/>
      <c r="E4" s="308"/>
    </row>
    <row r="5" spans="1:6" ht="71.25" customHeight="1">
      <c r="A5" s="317" t="s">
        <v>211</v>
      </c>
      <c r="B5" s="317"/>
      <c r="C5" s="317"/>
      <c r="D5" s="317"/>
      <c r="E5" s="317"/>
      <c r="F5" s="317"/>
    </row>
    <row r="6" spans="1:6" ht="5.25" hidden="1" customHeight="1">
      <c r="A6" s="313" t="s">
        <v>100</v>
      </c>
      <c r="B6" s="313"/>
      <c r="C6" s="313"/>
      <c r="D6" s="313"/>
      <c r="E6" s="313"/>
    </row>
    <row r="7" spans="1:6" ht="60.6" hidden="1" customHeight="1">
      <c r="A7" s="306"/>
      <c r="B7" s="306"/>
      <c r="C7" s="306"/>
      <c r="D7" s="306"/>
      <c r="E7" s="306"/>
    </row>
    <row r="8" spans="1:6" ht="14.45" customHeight="1">
      <c r="A8" s="314" t="s">
        <v>0</v>
      </c>
      <c r="B8" s="314" t="s">
        <v>2</v>
      </c>
      <c r="C8" s="314" t="s">
        <v>99</v>
      </c>
      <c r="D8" s="315" t="s">
        <v>177</v>
      </c>
      <c r="E8" s="316"/>
    </row>
    <row r="9" spans="1:6" ht="21" customHeight="1">
      <c r="A9" s="314"/>
      <c r="B9" s="314"/>
      <c r="C9" s="314"/>
      <c r="D9" s="231" t="s">
        <v>207</v>
      </c>
      <c r="E9" s="231" t="s">
        <v>208</v>
      </c>
    </row>
    <row r="10" spans="1:6">
      <c r="A10" s="9" t="s">
        <v>73</v>
      </c>
      <c r="B10" s="12"/>
      <c r="C10" s="13"/>
      <c r="D10" s="270">
        <f>D12</f>
        <v>0</v>
      </c>
      <c r="E10" s="14">
        <f t="shared" ref="E10" si="0">E12</f>
        <v>0</v>
      </c>
    </row>
    <row r="11" spans="1:6" hidden="1">
      <c r="A11" s="9"/>
      <c r="B11" s="12"/>
      <c r="C11" s="13"/>
      <c r="D11" s="271"/>
      <c r="E11" s="15"/>
    </row>
    <row r="12" spans="1:6" ht="38.25">
      <c r="A12" s="140" t="s">
        <v>193</v>
      </c>
      <c r="B12" s="124" t="s">
        <v>166</v>
      </c>
      <c r="C12" s="8"/>
      <c r="D12" s="272">
        <f>D13</f>
        <v>0</v>
      </c>
      <c r="E12" s="215">
        <f t="shared" ref="E12:E14" si="1">E13</f>
        <v>0</v>
      </c>
    </row>
    <row r="13" spans="1:6" ht="25.5">
      <c r="A13" s="139" t="s">
        <v>170</v>
      </c>
      <c r="B13" s="124" t="s">
        <v>171</v>
      </c>
      <c r="C13" s="37"/>
      <c r="D13" s="273">
        <f>D14</f>
        <v>0</v>
      </c>
      <c r="E13" s="216">
        <f t="shared" si="1"/>
        <v>0</v>
      </c>
      <c r="F13" s="38"/>
    </row>
    <row r="14" spans="1:6" ht="31.5" hidden="1">
      <c r="A14" s="22" t="s">
        <v>27</v>
      </c>
      <c r="B14" s="124" t="s">
        <v>171</v>
      </c>
      <c r="C14" s="40">
        <v>200</v>
      </c>
      <c r="D14" s="274">
        <f>D15</f>
        <v>0</v>
      </c>
      <c r="E14" s="217">
        <f t="shared" si="1"/>
        <v>0</v>
      </c>
      <c r="F14" s="38"/>
    </row>
    <row r="15" spans="1:6" ht="36.75" customHeight="1">
      <c r="A15" s="41" t="s">
        <v>26</v>
      </c>
      <c r="B15" s="124" t="s">
        <v>171</v>
      </c>
      <c r="C15" s="43">
        <v>240</v>
      </c>
      <c r="D15" s="275">
        <v>0</v>
      </c>
      <c r="E15" s="218">
        <v>0</v>
      </c>
      <c r="F15" s="38"/>
    </row>
    <row r="16" spans="1:6" hidden="1">
      <c r="A16" s="16"/>
      <c r="B16" s="17"/>
      <c r="C16" s="34"/>
      <c r="D16" s="276"/>
      <c r="E16" s="219"/>
      <c r="F16" s="38"/>
    </row>
    <row r="17" spans="1:6" ht="48.95" hidden="1" customHeight="1">
      <c r="A17" s="44" t="s">
        <v>74</v>
      </c>
      <c r="B17" s="45" t="s">
        <v>62</v>
      </c>
      <c r="C17" s="34"/>
      <c r="D17" s="277"/>
      <c r="E17" s="220"/>
      <c r="F17" s="38"/>
    </row>
    <row r="18" spans="1:6" ht="63" hidden="1">
      <c r="A18" s="35" t="s">
        <v>54</v>
      </c>
      <c r="B18" s="36" t="s">
        <v>63</v>
      </c>
      <c r="C18" s="37"/>
      <c r="D18" s="273"/>
      <c r="E18" s="216"/>
      <c r="F18" s="38"/>
    </row>
    <row r="19" spans="1:6" ht="94.5" hidden="1">
      <c r="A19" s="21" t="s">
        <v>56</v>
      </c>
      <c r="B19" s="39" t="s">
        <v>89</v>
      </c>
      <c r="C19" s="40"/>
      <c r="D19" s="274"/>
      <c r="E19" s="217"/>
      <c r="F19" s="38"/>
    </row>
    <row r="20" spans="1:6" ht="94.5" hidden="1">
      <c r="A20" s="22" t="s">
        <v>27</v>
      </c>
      <c r="B20" s="39" t="s">
        <v>90</v>
      </c>
      <c r="C20" s="40">
        <v>200</v>
      </c>
      <c r="D20" s="274"/>
      <c r="E20" s="217"/>
      <c r="F20" s="38"/>
    </row>
    <row r="21" spans="1:6" ht="94.5" hidden="1">
      <c r="A21" s="22" t="s">
        <v>26</v>
      </c>
      <c r="B21" s="39" t="s">
        <v>82</v>
      </c>
      <c r="C21" s="40">
        <v>240</v>
      </c>
      <c r="D21" s="274"/>
      <c r="E21" s="217"/>
      <c r="F21" s="38"/>
    </row>
    <row r="22" spans="1:6" ht="37.5" hidden="1" customHeight="1" outlineLevel="1">
      <c r="A22" s="22" t="s">
        <v>55</v>
      </c>
      <c r="B22" s="18"/>
      <c r="C22" s="46"/>
      <c r="D22" s="278"/>
      <c r="E22" s="221"/>
      <c r="F22" s="38"/>
    </row>
    <row r="23" spans="1:6" ht="31.5" hidden="1" outlineLevel="1">
      <c r="A23" s="21" t="s">
        <v>56</v>
      </c>
      <c r="B23" s="18"/>
      <c r="C23" s="46"/>
      <c r="D23" s="278"/>
      <c r="E23" s="221"/>
      <c r="F23" s="38"/>
    </row>
    <row r="24" spans="1:6" ht="47.25" hidden="1" outlineLevel="1">
      <c r="A24" s="22" t="s">
        <v>35</v>
      </c>
      <c r="B24" s="18"/>
      <c r="C24" s="40"/>
      <c r="D24" s="274"/>
      <c r="E24" s="217"/>
      <c r="F24" s="38"/>
    </row>
    <row r="25" spans="1:6" hidden="1" outlineLevel="1">
      <c r="A25" s="22" t="s">
        <v>29</v>
      </c>
      <c r="B25" s="18"/>
      <c r="C25" s="40"/>
      <c r="D25" s="274"/>
      <c r="E25" s="217"/>
      <c r="F25" s="38"/>
    </row>
    <row r="26" spans="1:6" ht="63" hidden="1" outlineLevel="1">
      <c r="A26" s="22" t="s">
        <v>55</v>
      </c>
      <c r="B26" s="39" t="s">
        <v>64</v>
      </c>
      <c r="C26" s="40"/>
      <c r="D26" s="274"/>
      <c r="E26" s="217"/>
      <c r="F26" s="38"/>
    </row>
    <row r="27" spans="1:6" ht="94.5" hidden="1" outlineLevel="1">
      <c r="A27" s="21" t="s">
        <v>56</v>
      </c>
      <c r="B27" s="39" t="s">
        <v>65</v>
      </c>
      <c r="C27" s="40"/>
      <c r="D27" s="274"/>
      <c r="E27" s="217"/>
      <c r="F27" s="38"/>
    </row>
    <row r="28" spans="1:6" ht="94.5" hidden="1" outlineLevel="1">
      <c r="A28" s="22" t="s">
        <v>35</v>
      </c>
      <c r="B28" s="39" t="s">
        <v>91</v>
      </c>
      <c r="C28" s="40">
        <v>600</v>
      </c>
      <c r="D28" s="274"/>
      <c r="E28" s="217"/>
      <c r="F28" s="38"/>
    </row>
    <row r="29" spans="1:6" ht="94.5" hidden="1" outlineLevel="1">
      <c r="A29" s="41" t="s">
        <v>29</v>
      </c>
      <c r="B29" s="42" t="s">
        <v>91</v>
      </c>
      <c r="C29" s="43">
        <v>630</v>
      </c>
      <c r="D29" s="275"/>
      <c r="E29" s="218"/>
      <c r="F29" s="38"/>
    </row>
    <row r="30" spans="1:6" hidden="1" outlineLevel="1">
      <c r="A30" s="10"/>
      <c r="B30" s="45"/>
      <c r="C30" s="34"/>
      <c r="D30" s="276"/>
      <c r="E30" s="219"/>
      <c r="F30" s="38"/>
    </row>
    <row r="31" spans="1:6" ht="38.450000000000003" hidden="1" customHeight="1">
      <c r="A31" s="44" t="s">
        <v>75</v>
      </c>
      <c r="B31" s="45" t="s">
        <v>66</v>
      </c>
      <c r="C31" s="20"/>
      <c r="D31" s="277"/>
      <c r="E31" s="220"/>
      <c r="F31" s="47"/>
    </row>
    <row r="32" spans="1:6" ht="78.75" hidden="1">
      <c r="A32" s="35" t="s">
        <v>67</v>
      </c>
      <c r="B32" s="36" t="s">
        <v>92</v>
      </c>
      <c r="C32" s="48"/>
      <c r="D32" s="279"/>
      <c r="E32" s="222"/>
      <c r="F32" s="47"/>
    </row>
    <row r="33" spans="1:6" ht="78.75" hidden="1">
      <c r="A33" s="21" t="s">
        <v>27</v>
      </c>
      <c r="B33" s="39" t="s">
        <v>93</v>
      </c>
      <c r="C33" s="46">
        <v>200</v>
      </c>
      <c r="D33" s="278"/>
      <c r="E33" s="221"/>
      <c r="F33" s="47"/>
    </row>
    <row r="34" spans="1:6" ht="78.75" hidden="1">
      <c r="A34" s="49" t="s">
        <v>26</v>
      </c>
      <c r="B34" s="42" t="s">
        <v>94</v>
      </c>
      <c r="C34" s="50">
        <v>240</v>
      </c>
      <c r="D34" s="280"/>
      <c r="E34" s="223"/>
      <c r="F34" s="47"/>
    </row>
    <row r="35" spans="1:6" hidden="1">
      <c r="A35" s="19"/>
      <c r="B35" s="20"/>
      <c r="C35" s="20"/>
      <c r="D35" s="281"/>
      <c r="E35" s="224"/>
      <c r="F35" s="47"/>
    </row>
    <row r="36" spans="1:6" ht="31.5" hidden="1" customHeight="1">
      <c r="A36" s="44" t="s">
        <v>76</v>
      </c>
      <c r="B36" s="45" t="s">
        <v>69</v>
      </c>
      <c r="C36" s="20"/>
      <c r="D36" s="282"/>
      <c r="E36" s="225"/>
      <c r="F36" s="38"/>
    </row>
    <row r="37" spans="1:6" ht="78.75" hidden="1">
      <c r="A37" s="35" t="s">
        <v>34</v>
      </c>
      <c r="B37" s="36" t="s">
        <v>83</v>
      </c>
      <c r="C37" s="48"/>
      <c r="D37" s="273"/>
      <c r="E37" s="216"/>
      <c r="F37" s="38"/>
    </row>
    <row r="38" spans="1:6" ht="78.75" hidden="1">
      <c r="A38" s="21" t="s">
        <v>35</v>
      </c>
      <c r="B38" s="39" t="s">
        <v>95</v>
      </c>
      <c r="C38" s="51" t="s">
        <v>36</v>
      </c>
      <c r="D38" s="278"/>
      <c r="E38" s="221"/>
      <c r="F38" s="38"/>
    </row>
    <row r="39" spans="1:6" ht="78.75" hidden="1">
      <c r="A39" s="21" t="s">
        <v>37</v>
      </c>
      <c r="B39" s="39" t="s">
        <v>68</v>
      </c>
      <c r="C39" s="51" t="s">
        <v>38</v>
      </c>
      <c r="D39" s="278"/>
      <c r="E39" s="221"/>
      <c r="F39" s="38"/>
    </row>
    <row r="40" spans="1:6" hidden="1">
      <c r="A40" s="21"/>
      <c r="B40" s="18"/>
      <c r="C40" s="40"/>
      <c r="D40" s="274"/>
      <c r="E40" s="217"/>
      <c r="F40" s="38"/>
    </row>
    <row r="41" spans="1:6" hidden="1">
      <c r="A41" s="21"/>
      <c r="B41" s="18"/>
      <c r="C41" s="40"/>
      <c r="D41" s="274"/>
      <c r="E41" s="217"/>
      <c r="F41" s="38"/>
    </row>
    <row r="42" spans="1:6" hidden="1">
      <c r="A42" s="21"/>
      <c r="B42" s="18"/>
      <c r="C42" s="46"/>
      <c r="D42" s="278"/>
      <c r="E42" s="221"/>
      <c r="F42" s="38"/>
    </row>
    <row r="43" spans="1:6" hidden="1">
      <c r="A43" s="22"/>
      <c r="B43" s="18"/>
      <c r="C43" s="46"/>
      <c r="D43" s="278"/>
      <c r="E43" s="221"/>
      <c r="F43" s="38"/>
    </row>
    <row r="44" spans="1:6" hidden="1">
      <c r="A44" s="22"/>
      <c r="B44" s="18"/>
      <c r="C44" s="46"/>
      <c r="D44" s="278"/>
      <c r="E44" s="221"/>
      <c r="F44" s="38"/>
    </row>
    <row r="45" spans="1:6" hidden="1">
      <c r="A45" s="22"/>
      <c r="B45" s="18"/>
      <c r="C45" s="40"/>
      <c r="D45" s="274"/>
      <c r="E45" s="217"/>
      <c r="F45" s="38"/>
    </row>
    <row r="46" spans="1:6" hidden="1">
      <c r="A46" s="22"/>
      <c r="B46" s="18"/>
      <c r="C46" s="40"/>
      <c r="D46" s="274"/>
      <c r="E46" s="217"/>
      <c r="F46" s="38"/>
    </row>
    <row r="47" spans="1:6" hidden="1">
      <c r="A47" s="23"/>
      <c r="B47" s="18"/>
      <c r="C47" s="40"/>
      <c r="D47" s="274"/>
      <c r="E47" s="217"/>
      <c r="F47" s="38"/>
    </row>
    <row r="48" spans="1:6" hidden="1">
      <c r="A48" s="23"/>
      <c r="B48" s="18"/>
      <c r="C48" s="40"/>
      <c r="D48" s="274"/>
      <c r="E48" s="217"/>
      <c r="F48" s="38"/>
    </row>
    <row r="49" spans="1:6" hidden="1">
      <c r="A49" s="23"/>
      <c r="B49" s="18"/>
      <c r="C49" s="40"/>
      <c r="D49" s="274"/>
      <c r="E49" s="217"/>
      <c r="F49" s="38"/>
    </row>
    <row r="50" spans="1:6" hidden="1">
      <c r="A50" s="22"/>
      <c r="B50" s="18"/>
      <c r="C50" s="40"/>
      <c r="D50" s="274"/>
      <c r="E50" s="217"/>
      <c r="F50" s="38"/>
    </row>
    <row r="51" spans="1:6" hidden="1">
      <c r="A51" s="22"/>
      <c r="B51" s="18"/>
      <c r="C51" s="40"/>
      <c r="D51" s="274"/>
      <c r="E51" s="217"/>
      <c r="F51" s="38"/>
    </row>
    <row r="52" spans="1:6" hidden="1">
      <c r="A52" s="22"/>
      <c r="B52" s="18"/>
      <c r="C52" s="40"/>
      <c r="D52" s="274"/>
      <c r="E52" s="217"/>
      <c r="F52" s="38"/>
    </row>
    <row r="53" spans="1:6" hidden="1">
      <c r="A53" s="22"/>
      <c r="B53" s="18"/>
      <c r="C53" s="40"/>
      <c r="D53" s="274"/>
      <c r="E53" s="217"/>
      <c r="F53" s="38"/>
    </row>
    <row r="54" spans="1:6" hidden="1">
      <c r="A54" s="22"/>
      <c r="B54" s="18"/>
      <c r="C54" s="40"/>
      <c r="D54" s="274"/>
      <c r="E54" s="217"/>
      <c r="F54" s="38"/>
    </row>
    <row r="55" spans="1:6" hidden="1">
      <c r="A55" s="21"/>
      <c r="B55" s="18"/>
      <c r="C55" s="40"/>
      <c r="D55" s="274"/>
      <c r="E55" s="217"/>
      <c r="F55" s="38"/>
    </row>
    <row r="56" spans="1:6" hidden="1">
      <c r="A56" s="21"/>
      <c r="B56" s="18"/>
      <c r="C56" s="40"/>
      <c r="D56" s="274"/>
      <c r="E56" s="217"/>
      <c r="F56" s="38"/>
    </row>
    <row r="57" spans="1:6" hidden="1">
      <c r="A57" s="52"/>
      <c r="B57" s="18"/>
      <c r="C57" s="40"/>
      <c r="D57" s="274"/>
      <c r="E57" s="217"/>
      <c r="F57" s="38"/>
    </row>
    <row r="58" spans="1:6" hidden="1">
      <c r="A58" s="21"/>
      <c r="B58" s="18"/>
      <c r="C58" s="40"/>
      <c r="D58" s="274"/>
      <c r="E58" s="217"/>
      <c r="F58" s="38"/>
    </row>
    <row r="59" spans="1:6" hidden="1">
      <c r="A59" s="21"/>
      <c r="B59" s="18"/>
      <c r="C59" s="40"/>
      <c r="D59" s="274"/>
      <c r="E59" s="217"/>
      <c r="F59" s="38"/>
    </row>
    <row r="60" spans="1:6" hidden="1">
      <c r="A60" s="23"/>
      <c r="B60" s="18"/>
      <c r="C60" s="46"/>
      <c r="D60" s="278"/>
      <c r="E60" s="221"/>
      <c r="F60" s="38"/>
    </row>
    <row r="61" spans="1:6" hidden="1">
      <c r="A61" s="52"/>
      <c r="B61" s="18"/>
      <c r="C61" s="46"/>
      <c r="D61" s="278"/>
      <c r="E61" s="221"/>
      <c r="F61" s="38"/>
    </row>
    <row r="62" spans="1:6" hidden="1">
      <c r="A62" s="22"/>
      <c r="B62" s="18"/>
      <c r="C62" s="46"/>
      <c r="D62" s="278"/>
      <c r="E62" s="221"/>
      <c r="F62" s="38"/>
    </row>
    <row r="63" spans="1:6" hidden="1">
      <c r="A63" s="22"/>
      <c r="B63" s="18"/>
      <c r="C63" s="46"/>
      <c r="D63" s="278"/>
      <c r="E63" s="221"/>
      <c r="F63" s="38"/>
    </row>
    <row r="64" spans="1:6" hidden="1">
      <c r="A64" s="24"/>
      <c r="B64" s="18"/>
      <c r="C64" s="46"/>
      <c r="D64" s="278"/>
      <c r="E64" s="221"/>
      <c r="F64" s="38"/>
    </row>
    <row r="65" spans="1:6" hidden="1">
      <c r="A65" s="52"/>
      <c r="B65" s="18"/>
      <c r="C65" s="46"/>
      <c r="D65" s="278"/>
      <c r="E65" s="221"/>
      <c r="F65" s="38"/>
    </row>
    <row r="66" spans="1:6" hidden="1">
      <c r="A66" s="22"/>
      <c r="B66" s="18"/>
      <c r="C66" s="46"/>
      <c r="D66" s="278"/>
      <c r="E66" s="221"/>
      <c r="F66" s="38"/>
    </row>
    <row r="67" spans="1:6" hidden="1">
      <c r="A67" s="22"/>
      <c r="B67" s="18"/>
      <c r="C67" s="46"/>
      <c r="D67" s="278"/>
      <c r="E67" s="221"/>
      <c r="F67" s="38"/>
    </row>
    <row r="68" spans="1:6" hidden="1">
      <c r="A68" s="22"/>
      <c r="B68" s="18"/>
      <c r="C68" s="46"/>
      <c r="D68" s="278"/>
      <c r="E68" s="221"/>
      <c r="F68" s="38"/>
    </row>
    <row r="69" spans="1:6" hidden="1">
      <c r="A69" s="22"/>
      <c r="B69" s="18"/>
      <c r="C69" s="40"/>
      <c r="D69" s="274"/>
      <c r="E69" s="217"/>
      <c r="F69" s="38"/>
    </row>
    <row r="70" spans="1:6" hidden="1">
      <c r="A70" s="22"/>
      <c r="B70" s="18"/>
      <c r="C70" s="40"/>
      <c r="D70" s="274"/>
      <c r="E70" s="217"/>
      <c r="F70" s="38"/>
    </row>
    <row r="71" spans="1:6" hidden="1">
      <c r="A71" s="22"/>
      <c r="B71" s="18"/>
      <c r="C71" s="40"/>
      <c r="D71" s="274"/>
      <c r="E71" s="217"/>
      <c r="F71" s="38"/>
    </row>
    <row r="72" spans="1:6" hidden="1">
      <c r="A72" s="22"/>
      <c r="B72" s="18"/>
      <c r="C72" s="40"/>
      <c r="D72" s="274"/>
      <c r="E72" s="217"/>
      <c r="F72" s="38"/>
    </row>
    <row r="73" spans="1:6" hidden="1">
      <c r="A73" s="52"/>
      <c r="B73" s="18"/>
      <c r="C73" s="46"/>
      <c r="D73" s="278"/>
      <c r="E73" s="221"/>
      <c r="F73" s="38"/>
    </row>
    <row r="74" spans="1:6" hidden="1">
      <c r="A74" s="22"/>
      <c r="B74" s="18"/>
      <c r="C74" s="40"/>
      <c r="D74" s="274"/>
      <c r="E74" s="217"/>
      <c r="F74" s="38"/>
    </row>
    <row r="75" spans="1:6" hidden="1">
      <c r="A75" s="22"/>
      <c r="B75" s="18"/>
      <c r="C75" s="40"/>
      <c r="D75" s="274"/>
      <c r="E75" s="217"/>
      <c r="F75" s="38"/>
    </row>
    <row r="76" spans="1:6" hidden="1">
      <c r="A76" s="23"/>
      <c r="B76" s="18"/>
      <c r="C76" s="46"/>
      <c r="D76" s="278"/>
      <c r="E76" s="221"/>
      <c r="F76" s="38"/>
    </row>
    <row r="77" spans="1:6" hidden="1">
      <c r="A77" s="22"/>
      <c r="B77" s="18"/>
      <c r="C77" s="40"/>
      <c r="D77" s="274"/>
      <c r="E77" s="217"/>
      <c r="F77" s="38"/>
    </row>
    <row r="78" spans="1:6" hidden="1">
      <c r="A78" s="22"/>
      <c r="B78" s="18"/>
      <c r="C78" s="40"/>
      <c r="D78" s="274"/>
      <c r="E78" s="217"/>
      <c r="F78" s="38"/>
    </row>
    <row r="79" spans="1:6" hidden="1">
      <c r="A79" s="23"/>
      <c r="B79" s="18"/>
      <c r="C79" s="46"/>
      <c r="D79" s="278"/>
      <c r="E79" s="221"/>
      <c r="F79" s="38"/>
    </row>
    <row r="80" spans="1:6" hidden="1">
      <c r="A80" s="22"/>
      <c r="B80" s="18"/>
      <c r="C80" s="40"/>
      <c r="D80" s="274"/>
      <c r="E80" s="217"/>
      <c r="F80" s="38"/>
    </row>
    <row r="81" spans="1:6" hidden="1">
      <c r="A81" s="22"/>
      <c r="B81" s="18"/>
      <c r="C81" s="40"/>
      <c r="D81" s="274"/>
      <c r="E81" s="217"/>
      <c r="F81" s="38"/>
    </row>
    <row r="82" spans="1:6" hidden="1">
      <c r="A82" s="22"/>
      <c r="B82" s="18"/>
      <c r="C82" s="40"/>
      <c r="D82" s="274"/>
      <c r="E82" s="217"/>
      <c r="F82" s="38"/>
    </row>
    <row r="83" spans="1:6" hidden="1">
      <c r="A83" s="53"/>
      <c r="B83" s="18"/>
      <c r="C83" s="40"/>
      <c r="D83" s="274"/>
      <c r="E83" s="217"/>
      <c r="F83" s="38"/>
    </row>
    <row r="84" spans="1:6" hidden="1">
      <c r="A84" s="21"/>
      <c r="B84" s="18"/>
      <c r="C84" s="40"/>
      <c r="D84" s="274"/>
      <c r="E84" s="217"/>
      <c r="F84" s="38"/>
    </row>
    <row r="85" spans="1:6" hidden="1">
      <c r="A85" s="21"/>
      <c r="B85" s="18"/>
      <c r="C85" s="40"/>
      <c r="D85" s="274"/>
      <c r="E85" s="217"/>
      <c r="F85" s="38"/>
    </row>
    <row r="86" spans="1:6" hidden="1">
      <c r="A86" s="22"/>
      <c r="B86" s="18"/>
      <c r="C86" s="46"/>
      <c r="D86" s="278"/>
      <c r="E86" s="221"/>
      <c r="F86" s="38"/>
    </row>
    <row r="87" spans="1:6" hidden="1">
      <c r="A87" s="22"/>
      <c r="B87" s="18"/>
      <c r="C87" s="40"/>
      <c r="D87" s="274"/>
      <c r="E87" s="217"/>
      <c r="F87" s="38"/>
    </row>
    <row r="88" spans="1:6" hidden="1">
      <c r="A88" s="22"/>
      <c r="B88" s="18"/>
      <c r="C88" s="40"/>
      <c r="D88" s="274"/>
      <c r="E88" s="217"/>
      <c r="F88" s="38"/>
    </row>
    <row r="89" spans="1:6" hidden="1">
      <c r="A89" s="22"/>
      <c r="B89" s="18"/>
      <c r="C89" s="46"/>
      <c r="D89" s="278"/>
      <c r="E89" s="221"/>
      <c r="F89" s="38"/>
    </row>
    <row r="90" spans="1:6" hidden="1">
      <c r="A90" s="22"/>
      <c r="B90" s="18"/>
      <c r="C90" s="46"/>
      <c r="D90" s="278"/>
      <c r="E90" s="221"/>
      <c r="F90" s="38"/>
    </row>
    <row r="91" spans="1:6" hidden="1">
      <c r="A91" s="52"/>
      <c r="B91" s="18"/>
      <c r="C91" s="46"/>
      <c r="D91" s="278"/>
      <c r="E91" s="221"/>
      <c r="F91" s="38"/>
    </row>
    <row r="92" spans="1:6" hidden="1">
      <c r="A92" s="22"/>
      <c r="B92" s="18"/>
      <c r="C92" s="40"/>
      <c r="D92" s="274"/>
      <c r="E92" s="217"/>
      <c r="F92" s="38"/>
    </row>
    <row r="93" spans="1:6" hidden="1">
      <c r="A93" s="22"/>
      <c r="B93" s="18"/>
      <c r="C93" s="40"/>
      <c r="D93" s="274"/>
      <c r="E93" s="217"/>
      <c r="F93" s="38"/>
    </row>
    <row r="94" spans="1:6" hidden="1">
      <c r="A94" s="22"/>
      <c r="B94" s="18"/>
      <c r="C94" s="40"/>
      <c r="D94" s="274"/>
      <c r="E94" s="217"/>
      <c r="F94" s="38"/>
    </row>
    <row r="95" spans="1:6" hidden="1">
      <c r="A95" s="53"/>
      <c r="B95" s="18"/>
      <c r="C95" s="46"/>
      <c r="D95" s="278"/>
      <c r="E95" s="221"/>
      <c r="F95" s="38"/>
    </row>
    <row r="96" spans="1:6" hidden="1">
      <c r="A96" s="21"/>
      <c r="B96" s="18"/>
      <c r="C96" s="40"/>
      <c r="D96" s="274"/>
      <c r="E96" s="217"/>
      <c r="F96" s="38"/>
    </row>
    <row r="97" spans="1:6" hidden="1">
      <c r="A97" s="21"/>
      <c r="B97" s="18"/>
      <c r="C97" s="40"/>
      <c r="D97" s="274"/>
      <c r="E97" s="217"/>
      <c r="F97" s="38"/>
    </row>
    <row r="98" spans="1:6" hidden="1">
      <c r="A98" s="25"/>
      <c r="B98" s="18"/>
      <c r="C98" s="40"/>
      <c r="D98" s="274"/>
      <c r="E98" s="217"/>
      <c r="F98" s="38"/>
    </row>
    <row r="99" spans="1:6" hidden="1">
      <c r="A99" s="22"/>
      <c r="B99" s="18"/>
      <c r="C99" s="40"/>
      <c r="D99" s="274"/>
      <c r="E99" s="217"/>
      <c r="F99" s="38"/>
    </row>
    <row r="100" spans="1:6" hidden="1">
      <c r="A100" s="22"/>
      <c r="B100" s="18"/>
      <c r="C100" s="40"/>
      <c r="D100" s="274"/>
      <c r="E100" s="217"/>
      <c r="F100" s="38"/>
    </row>
    <row r="101" spans="1:6" hidden="1">
      <c r="A101" s="22"/>
      <c r="B101" s="18"/>
      <c r="C101" s="40"/>
      <c r="D101" s="274"/>
      <c r="E101" s="217"/>
      <c r="F101" s="38"/>
    </row>
    <row r="102" spans="1:6" hidden="1">
      <c r="A102" s="25"/>
      <c r="B102" s="18"/>
      <c r="C102" s="46"/>
      <c r="D102" s="278"/>
      <c r="E102" s="221"/>
      <c r="F102" s="38"/>
    </row>
    <row r="103" spans="1:6" hidden="1">
      <c r="A103" s="52"/>
      <c r="B103" s="18"/>
      <c r="C103" s="46"/>
      <c r="D103" s="278"/>
      <c r="E103" s="221"/>
      <c r="F103" s="38"/>
    </row>
    <row r="104" spans="1:6" hidden="1">
      <c r="A104" s="22"/>
      <c r="B104" s="18"/>
      <c r="C104" s="46"/>
      <c r="D104" s="278"/>
      <c r="E104" s="221"/>
      <c r="F104" s="38"/>
    </row>
    <row r="105" spans="1:6" hidden="1">
      <c r="A105" s="22"/>
      <c r="B105" s="18"/>
      <c r="C105" s="46"/>
      <c r="D105" s="278"/>
      <c r="E105" s="221"/>
      <c r="F105" s="38"/>
    </row>
    <row r="106" spans="1:6" hidden="1">
      <c r="A106" s="25"/>
      <c r="B106" s="18"/>
      <c r="C106" s="46"/>
      <c r="D106" s="278"/>
      <c r="E106" s="221"/>
      <c r="F106" s="38"/>
    </row>
    <row r="107" spans="1:6" hidden="1">
      <c r="A107" s="22"/>
      <c r="B107" s="18"/>
      <c r="C107" s="46"/>
      <c r="D107" s="278"/>
      <c r="E107" s="221"/>
      <c r="F107" s="38"/>
    </row>
    <row r="108" spans="1:6" hidden="1">
      <c r="A108" s="22"/>
      <c r="B108" s="18"/>
      <c r="C108" s="46"/>
      <c r="D108" s="278"/>
      <c r="E108" s="221"/>
      <c r="F108" s="38"/>
    </row>
    <row r="109" spans="1:6" hidden="1">
      <c r="A109" s="22"/>
      <c r="B109" s="18"/>
      <c r="C109" s="46"/>
      <c r="D109" s="278"/>
      <c r="E109" s="221"/>
      <c r="F109" s="38"/>
    </row>
    <row r="110" spans="1:6" hidden="1">
      <c r="A110" s="22"/>
      <c r="B110" s="18"/>
      <c r="C110" s="46"/>
      <c r="D110" s="278"/>
      <c r="E110" s="221"/>
      <c r="F110" s="38"/>
    </row>
    <row r="111" spans="1:6" hidden="1">
      <c r="A111" s="21"/>
      <c r="B111" s="18"/>
      <c r="C111" s="46"/>
      <c r="D111" s="278"/>
      <c r="E111" s="221"/>
      <c r="F111" s="38"/>
    </row>
    <row r="112" spans="1:6" hidden="1">
      <c r="A112" s="21"/>
      <c r="B112" s="18"/>
      <c r="C112" s="46"/>
      <c r="D112" s="278"/>
      <c r="E112" s="221"/>
      <c r="F112" s="38"/>
    </row>
    <row r="113" spans="1:6" hidden="1">
      <c r="A113" s="21"/>
      <c r="B113" s="18"/>
      <c r="C113" s="46"/>
      <c r="D113" s="278"/>
      <c r="E113" s="221"/>
      <c r="F113" s="38"/>
    </row>
    <row r="114" spans="1:6" hidden="1">
      <c r="A114" s="21"/>
      <c r="B114" s="18"/>
      <c r="C114" s="46"/>
      <c r="D114" s="278"/>
      <c r="E114" s="221"/>
      <c r="F114" s="38"/>
    </row>
    <row r="115" spans="1:6" hidden="1">
      <c r="A115" s="22"/>
      <c r="B115" s="18"/>
      <c r="C115" s="40"/>
      <c r="D115" s="274"/>
      <c r="E115" s="217"/>
      <c r="F115" s="38"/>
    </row>
    <row r="116" spans="1:6" hidden="1">
      <c r="A116" s="22"/>
      <c r="B116" s="18"/>
      <c r="C116" s="40"/>
      <c r="D116" s="274"/>
      <c r="E116" s="217"/>
      <c r="F116" s="38"/>
    </row>
    <row r="117" spans="1:6" hidden="1">
      <c r="A117" s="22"/>
      <c r="B117" s="18"/>
      <c r="C117" s="40"/>
      <c r="D117" s="274"/>
      <c r="E117" s="217"/>
      <c r="F117" s="38"/>
    </row>
    <row r="118" spans="1:6" hidden="1">
      <c r="A118" s="22"/>
      <c r="B118" s="18"/>
      <c r="C118" s="40"/>
      <c r="D118" s="274"/>
      <c r="E118" s="217"/>
      <c r="F118" s="38"/>
    </row>
    <row r="119" spans="1:6" hidden="1">
      <c r="A119" s="22"/>
      <c r="B119" s="18"/>
      <c r="C119" s="40"/>
      <c r="D119" s="274"/>
      <c r="E119" s="217"/>
      <c r="F119" s="38"/>
    </row>
    <row r="120" spans="1:6" hidden="1">
      <c r="A120" s="22"/>
      <c r="B120" s="18"/>
      <c r="C120" s="46"/>
      <c r="D120" s="278"/>
      <c r="E120" s="221"/>
      <c r="F120" s="38"/>
    </row>
    <row r="121" spans="1:6" hidden="1">
      <c r="A121" s="22"/>
      <c r="B121" s="18"/>
      <c r="C121" s="46"/>
      <c r="D121" s="278"/>
      <c r="E121" s="221"/>
      <c r="F121" s="38"/>
    </row>
    <row r="122" spans="1:6" hidden="1">
      <c r="A122" s="22"/>
      <c r="B122" s="18"/>
      <c r="C122" s="46"/>
      <c r="D122" s="278"/>
      <c r="E122" s="221"/>
      <c r="F122" s="38"/>
    </row>
    <row r="123" spans="1:6" hidden="1">
      <c r="A123" s="22"/>
      <c r="B123" s="18"/>
      <c r="C123" s="40"/>
      <c r="D123" s="274"/>
      <c r="E123" s="217"/>
      <c r="F123" s="38"/>
    </row>
    <row r="124" spans="1:6" hidden="1">
      <c r="A124" s="22"/>
      <c r="B124" s="18"/>
      <c r="C124" s="40"/>
      <c r="D124" s="274"/>
      <c r="E124" s="217"/>
      <c r="F124" s="38"/>
    </row>
    <row r="125" spans="1:6" hidden="1">
      <c r="A125" s="22"/>
      <c r="B125" s="18"/>
      <c r="C125" s="40"/>
      <c r="D125" s="274"/>
      <c r="E125" s="217"/>
      <c r="F125" s="38"/>
    </row>
    <row r="126" spans="1:6" hidden="1">
      <c r="A126" s="22"/>
      <c r="B126" s="18"/>
      <c r="C126" s="40"/>
      <c r="D126" s="274"/>
      <c r="E126" s="217"/>
      <c r="F126" s="38"/>
    </row>
    <row r="127" spans="1:6" hidden="1">
      <c r="A127" s="22"/>
      <c r="B127" s="18"/>
      <c r="C127" s="40"/>
      <c r="D127" s="274"/>
      <c r="E127" s="217"/>
      <c r="F127" s="38"/>
    </row>
    <row r="128" spans="1:6" ht="78.75" hidden="1">
      <c r="A128" s="49" t="s">
        <v>37</v>
      </c>
      <c r="B128" s="42" t="s">
        <v>84</v>
      </c>
      <c r="C128" s="54" t="s">
        <v>38</v>
      </c>
      <c r="D128" s="275"/>
      <c r="E128" s="218"/>
      <c r="F128" s="38"/>
    </row>
    <row r="129" spans="1:6" hidden="1">
      <c r="A129" s="9"/>
      <c r="B129" s="26"/>
      <c r="C129" s="20"/>
      <c r="D129" s="281"/>
      <c r="E129" s="224"/>
      <c r="F129" s="38"/>
    </row>
    <row r="130" spans="1:6" ht="36.75" customHeight="1">
      <c r="A130" s="9" t="s">
        <v>51</v>
      </c>
      <c r="B130" s="20"/>
      <c r="C130" s="20"/>
      <c r="D130" s="295">
        <f>D132+D142+D176+D186+D201+D204</f>
        <v>2177198.7999999998</v>
      </c>
      <c r="E130" s="263">
        <v>1597322.78</v>
      </c>
      <c r="F130" s="38"/>
    </row>
    <row r="131" spans="1:6" ht="24.75" customHeight="1">
      <c r="A131" s="111" t="s">
        <v>102</v>
      </c>
      <c r="B131" s="128" t="s">
        <v>103</v>
      </c>
      <c r="C131" s="92"/>
      <c r="D131" s="283">
        <f>D132</f>
        <v>496932.37</v>
      </c>
      <c r="E131" s="138">
        <f t="shared" ref="E131:E132" si="2">E132</f>
        <v>425210.18000000005</v>
      </c>
      <c r="F131" s="38"/>
    </row>
    <row r="132" spans="1:6" ht="27">
      <c r="A132" s="112" t="s">
        <v>104</v>
      </c>
      <c r="B132" s="128" t="s">
        <v>105</v>
      </c>
      <c r="C132" s="121"/>
      <c r="D132" s="283">
        <f>D133</f>
        <v>496932.37</v>
      </c>
      <c r="E132" s="138">
        <f t="shared" si="2"/>
        <v>425210.18000000005</v>
      </c>
      <c r="F132" s="38"/>
    </row>
    <row r="133" spans="1:6" ht="25.5">
      <c r="A133" s="113" t="s">
        <v>53</v>
      </c>
      <c r="B133" s="129" t="s">
        <v>106</v>
      </c>
      <c r="C133" s="124"/>
      <c r="D133" s="284">
        <f>D135+D136</f>
        <v>496932.37</v>
      </c>
      <c r="E133" s="138">
        <f t="shared" ref="E133" si="3">E135+E136</f>
        <v>425210.18000000005</v>
      </c>
      <c r="F133" s="38"/>
    </row>
    <row r="134" spans="1:6" ht="25.5">
      <c r="A134" s="77" t="s">
        <v>10</v>
      </c>
      <c r="B134" s="129" t="s">
        <v>106</v>
      </c>
      <c r="C134" s="122" t="s">
        <v>124</v>
      </c>
      <c r="D134" s="285">
        <f>D135+D136</f>
        <v>496932.37</v>
      </c>
      <c r="E134" s="174">
        <f t="shared" ref="E134" si="4">E135+E136</f>
        <v>425210.18000000005</v>
      </c>
      <c r="F134" s="38"/>
    </row>
    <row r="135" spans="1:6" ht="25.5">
      <c r="A135" s="114" t="s">
        <v>107</v>
      </c>
      <c r="B135" s="129" t="s">
        <v>106</v>
      </c>
      <c r="C135" s="129" t="s">
        <v>108</v>
      </c>
      <c r="D135" s="284">
        <v>381668.49</v>
      </c>
      <c r="E135" s="138">
        <v>335957.46</v>
      </c>
      <c r="F135" s="38"/>
    </row>
    <row r="136" spans="1:6" ht="48" customHeight="1">
      <c r="A136" s="114" t="s">
        <v>109</v>
      </c>
      <c r="B136" s="129" t="s">
        <v>106</v>
      </c>
      <c r="C136" s="129" t="s">
        <v>110</v>
      </c>
      <c r="D136" s="284">
        <v>115263.88</v>
      </c>
      <c r="E136" s="138">
        <v>89252.72</v>
      </c>
      <c r="F136" s="38"/>
    </row>
    <row r="137" spans="1:6" ht="25.5">
      <c r="A137" s="71" t="s">
        <v>57</v>
      </c>
      <c r="B137" s="128" t="s">
        <v>111</v>
      </c>
      <c r="C137" s="129"/>
      <c r="D137" s="283">
        <f>D138</f>
        <v>0</v>
      </c>
      <c r="E137" s="138">
        <f>E138</f>
        <v>0</v>
      </c>
      <c r="F137" s="38"/>
    </row>
    <row r="138" spans="1:6">
      <c r="A138" s="74" t="s">
        <v>58</v>
      </c>
      <c r="B138" s="128" t="s">
        <v>112</v>
      </c>
      <c r="C138" s="129"/>
      <c r="D138" s="283">
        <f>D139</f>
        <v>0</v>
      </c>
      <c r="E138" s="138">
        <f t="shared" ref="E138:E139" si="5">E139</f>
        <v>0</v>
      </c>
      <c r="F138" s="38"/>
    </row>
    <row r="139" spans="1:6" ht="25.5">
      <c r="A139" s="77" t="s">
        <v>53</v>
      </c>
      <c r="B139" s="129" t="s">
        <v>113</v>
      </c>
      <c r="C139" s="129"/>
      <c r="D139" s="284">
        <f>D140</f>
        <v>0</v>
      </c>
      <c r="E139" s="138">
        <f t="shared" si="5"/>
        <v>0</v>
      </c>
      <c r="F139" s="38"/>
    </row>
    <row r="140" spans="1:6" ht="31.5" customHeight="1">
      <c r="A140" s="77" t="s">
        <v>10</v>
      </c>
      <c r="B140" s="129" t="s">
        <v>113</v>
      </c>
      <c r="C140" s="129" t="s">
        <v>124</v>
      </c>
      <c r="D140" s="284">
        <v>0</v>
      </c>
      <c r="E140" s="138">
        <v>0</v>
      </c>
      <c r="F140" s="38"/>
    </row>
    <row r="141" spans="1:6" ht="42" hidden="1" customHeight="1">
      <c r="A141" s="113" t="s">
        <v>116</v>
      </c>
      <c r="B141" s="129" t="s">
        <v>113</v>
      </c>
      <c r="C141" s="129" t="s">
        <v>115</v>
      </c>
      <c r="D141" s="284">
        <v>100913</v>
      </c>
      <c r="E141" s="138">
        <v>100913</v>
      </c>
      <c r="F141" s="38"/>
    </row>
    <row r="142" spans="1:6" ht="25.5">
      <c r="A142" s="71" t="s">
        <v>57</v>
      </c>
      <c r="B142" s="128" t="s">
        <v>118</v>
      </c>
      <c r="C142" s="124"/>
      <c r="D142" s="285">
        <f>D145+D150+D143</f>
        <v>977010.19000000006</v>
      </c>
      <c r="E142" s="174">
        <f>E145+E150+E143</f>
        <v>513554.73000000004</v>
      </c>
      <c r="F142" s="38"/>
    </row>
    <row r="143" spans="1:6" ht="120">
      <c r="A143" s="234" t="s">
        <v>212</v>
      </c>
      <c r="B143" s="128" t="s">
        <v>214</v>
      </c>
      <c r="C143" s="124"/>
      <c r="D143" s="285">
        <v>10622</v>
      </c>
      <c r="E143" s="174"/>
      <c r="F143" s="38"/>
    </row>
    <row r="144" spans="1:6" ht="75">
      <c r="A144" s="234" t="s">
        <v>213</v>
      </c>
      <c r="B144" s="128" t="s">
        <v>214</v>
      </c>
      <c r="C144" s="124"/>
      <c r="D144" s="285">
        <v>10622</v>
      </c>
      <c r="E144" s="174"/>
      <c r="F144" s="38"/>
    </row>
    <row r="145" spans="1:7" ht="33" customHeight="1">
      <c r="A145" s="115" t="s">
        <v>19</v>
      </c>
      <c r="B145" s="122" t="s">
        <v>179</v>
      </c>
      <c r="C145" s="124"/>
      <c r="D145" s="285">
        <f>D147</f>
        <v>87500</v>
      </c>
      <c r="E145" s="174">
        <f t="shared" ref="E145" si="6">E147</f>
        <v>57582.3</v>
      </c>
      <c r="F145" s="38"/>
    </row>
    <row r="146" spans="1:7" ht="33" hidden="1" customHeight="1">
      <c r="A146" s="77" t="s">
        <v>27</v>
      </c>
      <c r="B146" s="122" t="s">
        <v>179</v>
      </c>
      <c r="C146" s="124" t="s">
        <v>169</v>
      </c>
      <c r="D146" s="285">
        <f>D147</f>
        <v>87500</v>
      </c>
      <c r="E146" s="174">
        <f t="shared" ref="E146" si="7">E147</f>
        <v>57582.3</v>
      </c>
      <c r="F146" s="38"/>
    </row>
    <row r="147" spans="1:7" ht="25.5">
      <c r="A147" s="77" t="s">
        <v>26</v>
      </c>
      <c r="B147" s="122" t="s">
        <v>179</v>
      </c>
      <c r="C147" s="122" t="s">
        <v>126</v>
      </c>
      <c r="D147" s="285">
        <f>D148+D149</f>
        <v>87500</v>
      </c>
      <c r="E147" s="174">
        <f t="shared" ref="E147" si="8">E148+E149</f>
        <v>57582.3</v>
      </c>
      <c r="F147" s="38"/>
    </row>
    <row r="148" spans="1:7">
      <c r="A148" s="116" t="s">
        <v>120</v>
      </c>
      <c r="B148" s="122" t="s">
        <v>119</v>
      </c>
      <c r="C148" s="122" t="s">
        <v>121</v>
      </c>
      <c r="D148" s="285">
        <v>71000</v>
      </c>
      <c r="E148" s="174">
        <v>53382.3</v>
      </c>
      <c r="F148" s="38"/>
    </row>
    <row r="149" spans="1:7">
      <c r="A149" s="77" t="s">
        <v>125</v>
      </c>
      <c r="B149" s="122" t="s">
        <v>119</v>
      </c>
      <c r="C149" s="122" t="s">
        <v>127</v>
      </c>
      <c r="D149" s="285">
        <v>16500</v>
      </c>
      <c r="E149" s="174">
        <v>4200</v>
      </c>
      <c r="F149" s="38"/>
    </row>
    <row r="150" spans="1:7" ht="28.5">
      <c r="A150" s="117" t="s">
        <v>53</v>
      </c>
      <c r="B150" s="130" t="s">
        <v>122</v>
      </c>
      <c r="C150" s="130"/>
      <c r="D150" s="286">
        <f>D151+D155+D159+D165+D167</f>
        <v>878888.19000000006</v>
      </c>
      <c r="E150" s="174">
        <f>E151+E155+E159+E165+E167</f>
        <v>455972.43000000005</v>
      </c>
      <c r="F150" s="38"/>
      <c r="G150" s="262"/>
    </row>
    <row r="151" spans="1:7" ht="25.5">
      <c r="A151" s="77" t="s">
        <v>10</v>
      </c>
      <c r="B151" s="122" t="s">
        <v>122</v>
      </c>
      <c r="C151" s="122" t="s">
        <v>124</v>
      </c>
      <c r="D151" s="285">
        <f>D152+D153+D154</f>
        <v>738260.37000000011</v>
      </c>
      <c r="E151" s="174">
        <f t="shared" ref="E151" si="9">E152+E153+E154</f>
        <v>352402.79000000004</v>
      </c>
      <c r="F151" s="38"/>
      <c r="G151" s="262"/>
    </row>
    <row r="152" spans="1:7" ht="25.5">
      <c r="A152" s="114" t="s">
        <v>107</v>
      </c>
      <c r="B152" s="122" t="s">
        <v>122</v>
      </c>
      <c r="C152" s="122" t="s">
        <v>108</v>
      </c>
      <c r="D152" s="285">
        <v>560107.81000000006</v>
      </c>
      <c r="E152" s="174">
        <v>268354.19</v>
      </c>
      <c r="F152" s="38"/>
    </row>
    <row r="153" spans="1:7" ht="25.5">
      <c r="A153" s="114" t="s">
        <v>123</v>
      </c>
      <c r="B153" s="122" t="s">
        <v>122</v>
      </c>
      <c r="C153" s="122" t="s">
        <v>114</v>
      </c>
      <c r="D153" s="285">
        <v>9000</v>
      </c>
      <c r="E153" s="174"/>
      <c r="F153" s="38"/>
    </row>
    <row r="154" spans="1:7" ht="38.25">
      <c r="A154" s="114" t="s">
        <v>109</v>
      </c>
      <c r="B154" s="122" t="s">
        <v>122</v>
      </c>
      <c r="C154" s="122" t="s">
        <v>110</v>
      </c>
      <c r="D154" s="285">
        <v>169152.56</v>
      </c>
      <c r="E154" s="174">
        <v>84048.6</v>
      </c>
      <c r="F154" s="38"/>
    </row>
    <row r="155" spans="1:7" ht="25.5">
      <c r="A155" s="77" t="s">
        <v>27</v>
      </c>
      <c r="B155" s="122" t="s">
        <v>122</v>
      </c>
      <c r="C155" s="88">
        <v>200</v>
      </c>
      <c r="D155" s="287">
        <f>D156</f>
        <v>124347.99</v>
      </c>
      <c r="E155" s="196">
        <f t="shared" ref="E155" si="10">E156</f>
        <v>93646.299999999988</v>
      </c>
      <c r="F155" s="38"/>
      <c r="G155" s="262"/>
    </row>
    <row r="156" spans="1:7" ht="25.5">
      <c r="A156" s="77" t="s">
        <v>26</v>
      </c>
      <c r="B156" s="122" t="s">
        <v>122</v>
      </c>
      <c r="C156" s="88">
        <v>240</v>
      </c>
      <c r="D156" s="287">
        <f>D157+D158</f>
        <v>124347.99</v>
      </c>
      <c r="E156" s="196">
        <f t="shared" ref="E156" si="11">E157+E158</f>
        <v>93646.299999999988</v>
      </c>
      <c r="F156" s="38"/>
    </row>
    <row r="157" spans="1:7" ht="15" customHeight="1">
      <c r="A157" s="116" t="s">
        <v>120</v>
      </c>
      <c r="B157" s="122" t="s">
        <v>122</v>
      </c>
      <c r="C157" s="122" t="s">
        <v>121</v>
      </c>
      <c r="D157" s="287">
        <v>94825.35</v>
      </c>
      <c r="E157" s="196">
        <v>64123.7</v>
      </c>
      <c r="F157" s="38"/>
    </row>
    <row r="158" spans="1:7">
      <c r="A158" s="77" t="s">
        <v>125</v>
      </c>
      <c r="B158" s="122" t="s">
        <v>122</v>
      </c>
      <c r="C158" s="88">
        <v>247</v>
      </c>
      <c r="D158" s="287">
        <v>29522.639999999999</v>
      </c>
      <c r="E158" s="196">
        <v>29522.6</v>
      </c>
      <c r="F158" s="38"/>
    </row>
    <row r="159" spans="1:7">
      <c r="A159" s="118" t="s">
        <v>11</v>
      </c>
      <c r="B159" s="122" t="s">
        <v>122</v>
      </c>
      <c r="C159" s="119">
        <v>800</v>
      </c>
      <c r="D159" s="288">
        <f>D160+D162</f>
        <v>14876.83</v>
      </c>
      <c r="E159" s="196">
        <f>E160+E162</f>
        <v>9923.34</v>
      </c>
      <c r="F159" s="38"/>
    </row>
    <row r="160" spans="1:7">
      <c r="A160" s="172" t="s">
        <v>218</v>
      </c>
      <c r="B160" s="122" t="s">
        <v>216</v>
      </c>
      <c r="C160" s="193">
        <v>830</v>
      </c>
      <c r="D160" s="289">
        <f>D161</f>
        <v>7290.33</v>
      </c>
      <c r="E160" s="196">
        <f>E161</f>
        <v>4876.84</v>
      </c>
      <c r="F160" s="38"/>
      <c r="G160" s="262"/>
    </row>
    <row r="161" spans="1:6" ht="25.5">
      <c r="A161" s="172" t="s">
        <v>219</v>
      </c>
      <c r="B161" s="122" t="s">
        <v>217</v>
      </c>
      <c r="C161" s="193">
        <v>831</v>
      </c>
      <c r="D161" s="289">
        <v>7290.33</v>
      </c>
      <c r="E161" s="230">
        <v>4876.84</v>
      </c>
      <c r="F161" s="38"/>
    </row>
    <row r="162" spans="1:6">
      <c r="A162" s="77" t="s">
        <v>12</v>
      </c>
      <c r="B162" s="122" t="s">
        <v>122</v>
      </c>
      <c r="C162" s="88">
        <v>850</v>
      </c>
      <c r="D162" s="287">
        <f>D163+D164</f>
        <v>7586.5</v>
      </c>
      <c r="E162" s="196">
        <f>E163+E164</f>
        <v>5046.5</v>
      </c>
      <c r="F162" s="38"/>
    </row>
    <row r="163" spans="1:6">
      <c r="A163" s="77" t="s">
        <v>12</v>
      </c>
      <c r="B163" s="122" t="s">
        <v>122</v>
      </c>
      <c r="C163" s="88">
        <v>851</v>
      </c>
      <c r="D163" s="287">
        <v>697</v>
      </c>
      <c r="E163" s="196">
        <v>697</v>
      </c>
      <c r="F163" s="38"/>
    </row>
    <row r="164" spans="1:6" ht="18.75" customHeight="1">
      <c r="A164" s="27" t="s">
        <v>186</v>
      </c>
      <c r="B164" s="122" t="s">
        <v>122</v>
      </c>
      <c r="C164" s="252">
        <v>853</v>
      </c>
      <c r="D164" s="290">
        <v>6889.5</v>
      </c>
      <c r="E164" s="264">
        <v>4349.5</v>
      </c>
      <c r="F164" s="38"/>
    </row>
    <row r="165" spans="1:6" ht="70.150000000000006" customHeight="1">
      <c r="A165" s="179" t="s">
        <v>202</v>
      </c>
      <c r="B165" s="87">
        <v>9020093030</v>
      </c>
      <c r="C165" s="61">
        <v>500</v>
      </c>
      <c r="D165" s="291">
        <v>714</v>
      </c>
      <c r="E165" s="265"/>
      <c r="F165" s="38"/>
    </row>
    <row r="166" spans="1:6" ht="18.75" customHeight="1">
      <c r="A166" s="116" t="s">
        <v>13</v>
      </c>
      <c r="B166" s="87">
        <v>9020093030</v>
      </c>
      <c r="C166" s="61">
        <v>540</v>
      </c>
      <c r="D166" s="291">
        <v>714</v>
      </c>
      <c r="E166" s="265"/>
      <c r="F166" s="38"/>
    </row>
    <row r="167" spans="1:6" ht="93.6" customHeight="1">
      <c r="A167" s="253" t="s">
        <v>198</v>
      </c>
      <c r="B167" s="185">
        <v>9020098910</v>
      </c>
      <c r="C167" s="61">
        <v>500</v>
      </c>
      <c r="D167" s="291">
        <v>689</v>
      </c>
      <c r="E167" s="265"/>
      <c r="F167" s="38"/>
    </row>
    <row r="168" spans="1:6" ht="18.75" customHeight="1">
      <c r="A168" s="116" t="s">
        <v>13</v>
      </c>
      <c r="B168" s="185">
        <v>9020098910</v>
      </c>
      <c r="C168" s="61">
        <v>540</v>
      </c>
      <c r="D168" s="291">
        <v>689</v>
      </c>
      <c r="E168" s="265"/>
      <c r="F168" s="38"/>
    </row>
    <row r="169" spans="1:6" ht="18" hidden="1" customHeight="1">
      <c r="A169" s="115" t="s">
        <v>139</v>
      </c>
      <c r="B169" s="133" t="s">
        <v>140</v>
      </c>
      <c r="C169" s="121"/>
      <c r="D169" s="285">
        <f>D170</f>
        <v>0</v>
      </c>
      <c r="E169" s="174">
        <f t="shared" ref="E169" si="12">E170</f>
        <v>0</v>
      </c>
      <c r="F169" s="38"/>
    </row>
    <row r="170" spans="1:6" ht="18" hidden="1" customHeight="1">
      <c r="A170" s="115" t="s">
        <v>133</v>
      </c>
      <c r="B170" s="133" t="s">
        <v>134</v>
      </c>
      <c r="C170" s="121"/>
      <c r="D170" s="285">
        <f>D171</f>
        <v>0</v>
      </c>
      <c r="E170" s="174">
        <f>E171</f>
        <v>0</v>
      </c>
      <c r="F170" s="38"/>
    </row>
    <row r="171" spans="1:6" ht="22.5" hidden="1" customHeight="1">
      <c r="A171" s="116" t="s">
        <v>135</v>
      </c>
      <c r="B171" s="134" t="s">
        <v>136</v>
      </c>
      <c r="C171" s="122"/>
      <c r="D171" s="285">
        <f>D172</f>
        <v>0</v>
      </c>
      <c r="E171" s="174">
        <f t="shared" ref="E171" si="13">E172</f>
        <v>0</v>
      </c>
      <c r="F171" s="38"/>
    </row>
    <row r="172" spans="1:6" ht="15" hidden="1" customHeight="1">
      <c r="A172" s="114" t="s">
        <v>137</v>
      </c>
      <c r="B172" s="134" t="s">
        <v>136</v>
      </c>
      <c r="C172" s="122" t="s">
        <v>138</v>
      </c>
      <c r="D172" s="285">
        <v>0</v>
      </c>
      <c r="E172" s="187">
        <v>0</v>
      </c>
      <c r="F172" s="38"/>
    </row>
    <row r="173" spans="1:6" ht="15" customHeight="1">
      <c r="A173" s="112" t="s">
        <v>130</v>
      </c>
      <c r="B173" s="128" t="s">
        <v>175</v>
      </c>
      <c r="C173" s="124"/>
      <c r="D173" s="285">
        <f t="shared" ref="D173:E174" si="14">D174</f>
        <v>0</v>
      </c>
      <c r="E173" s="174">
        <f t="shared" si="14"/>
        <v>0</v>
      </c>
      <c r="F173" s="38"/>
    </row>
    <row r="174" spans="1:6">
      <c r="A174" s="135" t="s">
        <v>130</v>
      </c>
      <c r="B174" s="124" t="s">
        <v>174</v>
      </c>
      <c r="C174" s="124"/>
      <c r="D174" s="285">
        <f t="shared" si="14"/>
        <v>0</v>
      </c>
      <c r="E174" s="174">
        <f t="shared" si="14"/>
        <v>0</v>
      </c>
      <c r="F174" s="38"/>
    </row>
    <row r="175" spans="1:6">
      <c r="A175" s="135" t="s">
        <v>21</v>
      </c>
      <c r="B175" s="124" t="s">
        <v>174</v>
      </c>
      <c r="C175" s="124" t="s">
        <v>131</v>
      </c>
      <c r="D175" s="285">
        <v>0</v>
      </c>
      <c r="E175" s="174">
        <v>0</v>
      </c>
      <c r="F175" s="38"/>
    </row>
    <row r="176" spans="1:6" ht="27">
      <c r="A176" s="137" t="s">
        <v>142</v>
      </c>
      <c r="B176" s="128" t="s">
        <v>143</v>
      </c>
      <c r="C176" s="124"/>
      <c r="D176" s="286">
        <f t="shared" ref="D176:E176" si="15">D177</f>
        <v>131597.46</v>
      </c>
      <c r="E176" s="174">
        <f t="shared" si="15"/>
        <v>131290.14000000001</v>
      </c>
      <c r="F176" s="38"/>
    </row>
    <row r="177" spans="1:6" ht="25.5">
      <c r="A177" s="135" t="s">
        <v>144</v>
      </c>
      <c r="B177" s="124" t="s">
        <v>145</v>
      </c>
      <c r="C177" s="124"/>
      <c r="D177" s="285">
        <f>D178+D182</f>
        <v>131597.46</v>
      </c>
      <c r="E177" s="174">
        <f>E178+E182</f>
        <v>131290.14000000001</v>
      </c>
      <c r="F177" s="38"/>
    </row>
    <row r="178" spans="1:6" ht="25.5">
      <c r="A178" s="77" t="s">
        <v>10</v>
      </c>
      <c r="B178" s="124" t="s">
        <v>145</v>
      </c>
      <c r="C178" s="122" t="s">
        <v>124</v>
      </c>
      <c r="D178" s="285">
        <f>D179+D181+D180</f>
        <v>97914.14</v>
      </c>
      <c r="E178" s="174">
        <f t="shared" ref="E178" si="16">E179+E181+E180</f>
        <v>97914.14</v>
      </c>
      <c r="F178" s="38"/>
    </row>
    <row r="179" spans="1:6" ht="25.5">
      <c r="A179" s="114" t="s">
        <v>107</v>
      </c>
      <c r="B179" s="124" t="s">
        <v>145</v>
      </c>
      <c r="C179" s="122" t="s">
        <v>108</v>
      </c>
      <c r="D179" s="285">
        <v>75780.479999999996</v>
      </c>
      <c r="E179" s="187">
        <v>75780.479999999996</v>
      </c>
      <c r="F179" s="38"/>
    </row>
    <row r="180" spans="1:6" ht="25.5">
      <c r="A180" s="114" t="s">
        <v>123</v>
      </c>
      <c r="B180" s="124" t="s">
        <v>145</v>
      </c>
      <c r="C180" s="122" t="s">
        <v>114</v>
      </c>
      <c r="D180" s="285"/>
      <c r="E180" s="187"/>
      <c r="F180" s="38"/>
    </row>
    <row r="181" spans="1:6" ht="18" customHeight="1">
      <c r="A181" s="114" t="s">
        <v>109</v>
      </c>
      <c r="B181" s="124" t="s">
        <v>145</v>
      </c>
      <c r="C181" s="122" t="s">
        <v>110</v>
      </c>
      <c r="D181" s="285">
        <v>22133.66</v>
      </c>
      <c r="E181" s="174">
        <v>22133.66</v>
      </c>
      <c r="F181" s="38"/>
    </row>
    <row r="182" spans="1:6" ht="18" customHeight="1">
      <c r="A182" s="77" t="s">
        <v>27</v>
      </c>
      <c r="B182" s="124" t="s">
        <v>145</v>
      </c>
      <c r="C182" s="88">
        <v>200</v>
      </c>
      <c r="D182" s="287">
        <f>D183</f>
        <v>33683.32</v>
      </c>
      <c r="E182" s="196">
        <f t="shared" ref="E182" si="17">E183</f>
        <v>33376</v>
      </c>
      <c r="F182" s="38"/>
    </row>
    <row r="183" spans="1:6" ht="30.75" customHeight="1">
      <c r="A183" s="77" t="s">
        <v>26</v>
      </c>
      <c r="B183" s="124" t="s">
        <v>145</v>
      </c>
      <c r="C183" s="88">
        <v>240</v>
      </c>
      <c r="D183" s="287">
        <f>D184+D185</f>
        <v>33683.32</v>
      </c>
      <c r="E183" s="196">
        <f t="shared" ref="E183" si="18">E184+E185</f>
        <v>33376</v>
      </c>
      <c r="F183" s="38"/>
    </row>
    <row r="184" spans="1:6">
      <c r="A184" s="116" t="s">
        <v>120</v>
      </c>
      <c r="B184" s="124" t="s">
        <v>145</v>
      </c>
      <c r="C184" s="122" t="s">
        <v>121</v>
      </c>
      <c r="D184" s="287">
        <v>27933.32</v>
      </c>
      <c r="E184" s="196">
        <v>27626</v>
      </c>
      <c r="F184" s="38"/>
    </row>
    <row r="185" spans="1:6" ht="23.25" customHeight="1">
      <c r="A185" s="77" t="s">
        <v>125</v>
      </c>
      <c r="B185" s="124" t="s">
        <v>145</v>
      </c>
      <c r="C185" s="43">
        <v>247</v>
      </c>
      <c r="D185" s="292">
        <v>5750</v>
      </c>
      <c r="E185" s="266">
        <v>5750</v>
      </c>
      <c r="F185" s="38"/>
    </row>
    <row r="186" spans="1:6" ht="25.5">
      <c r="A186" s="56" t="s">
        <v>173</v>
      </c>
      <c r="B186" s="128" t="s">
        <v>172</v>
      </c>
      <c r="C186" s="65"/>
      <c r="D186" s="293">
        <f>D187</f>
        <v>15000</v>
      </c>
      <c r="E186" s="187">
        <f t="shared" ref="E186:E187" si="19">E187</f>
        <v>10000</v>
      </c>
      <c r="F186" s="38"/>
    </row>
    <row r="187" spans="1:6">
      <c r="A187" s="137" t="s">
        <v>146</v>
      </c>
      <c r="B187" s="128" t="s">
        <v>147</v>
      </c>
      <c r="C187" s="124"/>
      <c r="D187" s="286">
        <f>D188</f>
        <v>15000</v>
      </c>
      <c r="E187" s="174">
        <f t="shared" si="19"/>
        <v>10000</v>
      </c>
      <c r="F187" s="38"/>
    </row>
    <row r="188" spans="1:6" ht="25.5">
      <c r="A188" s="114" t="s">
        <v>148</v>
      </c>
      <c r="B188" s="122" t="s">
        <v>149</v>
      </c>
      <c r="C188" s="124"/>
      <c r="D188" s="285">
        <f>D190</f>
        <v>15000</v>
      </c>
      <c r="E188" s="174">
        <f t="shared" ref="E188" si="20">E190</f>
        <v>10000</v>
      </c>
      <c r="F188" s="38"/>
    </row>
    <row r="189" spans="1:6" ht="25.5" hidden="1">
      <c r="A189" s="77" t="s">
        <v>27</v>
      </c>
      <c r="B189" s="122" t="s">
        <v>149</v>
      </c>
      <c r="C189" s="88">
        <v>200</v>
      </c>
      <c r="D189" s="287">
        <f>D190</f>
        <v>15000</v>
      </c>
      <c r="E189" s="196">
        <f t="shared" ref="E189" si="21">E190</f>
        <v>10000</v>
      </c>
      <c r="F189" s="38"/>
    </row>
    <row r="190" spans="1:6" ht="25.5">
      <c r="A190" s="77" t="s">
        <v>26</v>
      </c>
      <c r="B190" s="122" t="s">
        <v>149</v>
      </c>
      <c r="C190" s="124" t="s">
        <v>126</v>
      </c>
      <c r="D190" s="284">
        <f>D191</f>
        <v>15000</v>
      </c>
      <c r="E190" s="138">
        <f>E191</f>
        <v>10000</v>
      </c>
      <c r="F190" s="38"/>
    </row>
    <row r="191" spans="1:6">
      <c r="A191" s="116" t="s">
        <v>120</v>
      </c>
      <c r="B191" s="122" t="s">
        <v>149</v>
      </c>
      <c r="C191" s="124" t="s">
        <v>121</v>
      </c>
      <c r="D191" s="284">
        <v>15000</v>
      </c>
      <c r="E191" s="138">
        <v>10000</v>
      </c>
      <c r="F191" s="38"/>
    </row>
    <row r="192" spans="1:6" hidden="1">
      <c r="A192" s="112" t="s">
        <v>150</v>
      </c>
      <c r="B192" s="128" t="s">
        <v>151</v>
      </c>
      <c r="C192" s="122"/>
      <c r="D192" s="286">
        <f>D193+D195+D197+D199</f>
        <v>0</v>
      </c>
      <c r="E192" s="174">
        <f t="shared" ref="E192" si="22">E193+E195+E197</f>
        <v>0</v>
      </c>
      <c r="F192" s="38"/>
    </row>
    <row r="193" spans="1:6" ht="45" hidden="1">
      <c r="A193" s="116" t="s">
        <v>152</v>
      </c>
      <c r="B193" s="122" t="s">
        <v>153</v>
      </c>
      <c r="C193" s="122"/>
      <c r="D193" s="285">
        <f>D194</f>
        <v>0</v>
      </c>
      <c r="E193" s="174">
        <f t="shared" ref="E193" si="23">E194</f>
        <v>0</v>
      </c>
      <c r="F193" s="38"/>
    </row>
    <row r="194" spans="1:6" ht="25.5" hidden="1">
      <c r="A194" s="77" t="s">
        <v>26</v>
      </c>
      <c r="B194" s="122" t="s">
        <v>153</v>
      </c>
      <c r="C194" s="122" t="s">
        <v>126</v>
      </c>
      <c r="D194" s="285"/>
      <c r="E194" s="267"/>
      <c r="F194" s="38"/>
    </row>
    <row r="195" spans="1:6" ht="47.25" hidden="1" customHeight="1">
      <c r="A195" s="116" t="s">
        <v>154</v>
      </c>
      <c r="B195" s="122" t="s">
        <v>155</v>
      </c>
      <c r="C195" s="122"/>
      <c r="D195" s="285">
        <f>D196</f>
        <v>0</v>
      </c>
      <c r="E195" s="174">
        <f t="shared" ref="E195" si="24">E196</f>
        <v>0</v>
      </c>
      <c r="F195" s="38"/>
    </row>
    <row r="196" spans="1:6" ht="25.5" hidden="1">
      <c r="A196" s="77" t="s">
        <v>26</v>
      </c>
      <c r="B196" s="122" t="s">
        <v>155</v>
      </c>
      <c r="C196" s="122" t="s">
        <v>126</v>
      </c>
      <c r="D196" s="285"/>
      <c r="E196" s="196"/>
      <c r="F196" s="38"/>
    </row>
    <row r="197" spans="1:6" ht="63.75" hidden="1">
      <c r="A197" s="125" t="s">
        <v>156</v>
      </c>
      <c r="B197" s="122" t="s">
        <v>157</v>
      </c>
      <c r="C197" s="122"/>
      <c r="D197" s="285">
        <f>D198</f>
        <v>0</v>
      </c>
      <c r="E197" s="196"/>
      <c r="F197" s="38"/>
    </row>
    <row r="198" spans="1:6" hidden="1">
      <c r="A198" s="116" t="s">
        <v>120</v>
      </c>
      <c r="B198" s="122" t="s">
        <v>157</v>
      </c>
      <c r="C198" s="122" t="s">
        <v>121</v>
      </c>
      <c r="D198" s="285"/>
      <c r="E198" s="196"/>
      <c r="F198" s="38"/>
    </row>
    <row r="199" spans="1:6" ht="45" hidden="1">
      <c r="A199" s="116" t="s">
        <v>187</v>
      </c>
      <c r="B199" s="148" t="s">
        <v>188</v>
      </c>
      <c r="C199" s="122"/>
      <c r="D199" s="285">
        <f>D200</f>
        <v>0</v>
      </c>
      <c r="E199" s="268"/>
      <c r="F199" s="38"/>
    </row>
    <row r="200" spans="1:6" hidden="1">
      <c r="A200" s="116" t="s">
        <v>120</v>
      </c>
      <c r="B200" s="148" t="s">
        <v>188</v>
      </c>
      <c r="C200" s="122" t="s">
        <v>121</v>
      </c>
      <c r="D200" s="285"/>
      <c r="E200" s="265"/>
      <c r="F200" s="38"/>
    </row>
    <row r="201" spans="1:6">
      <c r="A201" s="117" t="s">
        <v>150</v>
      </c>
      <c r="B201" s="256" t="s">
        <v>222</v>
      </c>
      <c r="C201" s="130"/>
      <c r="D201" s="286">
        <f>D202+D203</f>
        <v>183632</v>
      </c>
      <c r="E201" s="174">
        <f>E202+E203</f>
        <v>183632</v>
      </c>
      <c r="F201" s="38"/>
    </row>
    <row r="202" spans="1:6" s="242" customFormat="1" ht="94.15" customHeight="1">
      <c r="A202" s="254" t="s">
        <v>203</v>
      </c>
      <c r="B202" s="173" t="s">
        <v>205</v>
      </c>
      <c r="C202" s="255">
        <v>244</v>
      </c>
      <c r="D202" s="294">
        <v>120000</v>
      </c>
      <c r="E202" s="138">
        <v>120000</v>
      </c>
    </row>
    <row r="203" spans="1:6" s="242" customFormat="1" ht="94.15" customHeight="1">
      <c r="A203" s="254" t="s">
        <v>204</v>
      </c>
      <c r="B203" s="173" t="s">
        <v>206</v>
      </c>
      <c r="C203" s="255">
        <v>244</v>
      </c>
      <c r="D203" s="294">
        <v>63632</v>
      </c>
      <c r="E203" s="138">
        <v>63632</v>
      </c>
    </row>
    <row r="204" spans="1:6">
      <c r="A204" s="141" t="s">
        <v>158</v>
      </c>
      <c r="B204" s="128" t="s">
        <v>159</v>
      </c>
      <c r="C204" s="176"/>
      <c r="D204" s="283">
        <f>D205+D209+D213+D208</f>
        <v>373026.78</v>
      </c>
      <c r="E204" s="138">
        <f>E205+E209+E213+E208</f>
        <v>333635.77</v>
      </c>
      <c r="F204" s="38"/>
    </row>
    <row r="205" spans="1:6" hidden="1">
      <c r="A205" s="141" t="s">
        <v>160</v>
      </c>
      <c r="B205" s="124" t="s">
        <v>161</v>
      </c>
      <c r="C205" s="131"/>
      <c r="D205" s="285">
        <f>D206</f>
        <v>0</v>
      </c>
      <c r="E205" s="174">
        <f t="shared" ref="E205:E206" si="25">E206</f>
        <v>0</v>
      </c>
      <c r="F205" s="38"/>
    </row>
    <row r="206" spans="1:6" ht="25.5" hidden="1">
      <c r="A206" s="77" t="s">
        <v>27</v>
      </c>
      <c r="B206" s="124" t="s">
        <v>161</v>
      </c>
      <c r="C206" s="131" t="s">
        <v>169</v>
      </c>
      <c r="D206" s="285">
        <f>D207</f>
        <v>0</v>
      </c>
      <c r="E206" s="174">
        <f t="shared" si="25"/>
        <v>0</v>
      </c>
      <c r="F206" s="38"/>
    </row>
    <row r="207" spans="1:6" ht="25.5" hidden="1">
      <c r="A207" s="77" t="s">
        <v>26</v>
      </c>
      <c r="B207" s="124" t="s">
        <v>161</v>
      </c>
      <c r="C207" s="122" t="s">
        <v>126</v>
      </c>
      <c r="D207" s="285"/>
      <c r="E207" s="196"/>
      <c r="F207" s="38"/>
    </row>
    <row r="208" spans="1:6">
      <c r="A208" s="171" t="s">
        <v>192</v>
      </c>
      <c r="B208" s="124" t="s">
        <v>161</v>
      </c>
      <c r="C208" s="122" t="s">
        <v>121</v>
      </c>
      <c r="D208" s="285">
        <v>10007</v>
      </c>
      <c r="E208" s="269"/>
      <c r="F208" s="38"/>
    </row>
    <row r="209" spans="1:6">
      <c r="A209" s="141" t="s">
        <v>162</v>
      </c>
      <c r="B209" s="124" t="s">
        <v>163</v>
      </c>
      <c r="C209" s="131"/>
      <c r="D209" s="285">
        <f>D210</f>
        <v>199845.1</v>
      </c>
      <c r="E209" s="174">
        <f t="shared" ref="E209" si="26">E210</f>
        <v>198391.97</v>
      </c>
      <c r="F209" s="38"/>
    </row>
    <row r="210" spans="1:6" ht="25.5">
      <c r="A210" s="77" t="s">
        <v>26</v>
      </c>
      <c r="B210" s="124" t="s">
        <v>163</v>
      </c>
      <c r="C210" s="131" t="s">
        <v>126</v>
      </c>
      <c r="D210" s="285">
        <f>D211+D212</f>
        <v>199845.1</v>
      </c>
      <c r="E210" s="174">
        <v>198391.97</v>
      </c>
      <c r="F210" s="38"/>
    </row>
    <row r="211" spans="1:6" ht="18.75" customHeight="1">
      <c r="A211" s="116" t="s">
        <v>120</v>
      </c>
      <c r="B211" s="124" t="s">
        <v>163</v>
      </c>
      <c r="C211" s="122" t="s">
        <v>121</v>
      </c>
      <c r="D211" s="285">
        <v>71692.52</v>
      </c>
      <c r="E211" s="196">
        <v>71692.52</v>
      </c>
      <c r="F211" s="38"/>
    </row>
    <row r="212" spans="1:6">
      <c r="A212" s="77" t="s">
        <v>125</v>
      </c>
      <c r="B212" s="124" t="s">
        <v>163</v>
      </c>
      <c r="C212" s="122" t="s">
        <v>127</v>
      </c>
      <c r="D212" s="285">
        <v>128152.58</v>
      </c>
      <c r="E212" s="196">
        <v>126699.5</v>
      </c>
      <c r="F212" s="38"/>
    </row>
    <row r="213" spans="1:6" ht="27" hidden="1">
      <c r="A213" s="141" t="s">
        <v>164</v>
      </c>
      <c r="B213" s="124" t="s">
        <v>165</v>
      </c>
      <c r="C213" s="124"/>
      <c r="D213" s="285">
        <f>D215</f>
        <v>163174.68</v>
      </c>
      <c r="E213" s="174">
        <f>E214</f>
        <v>135243.79999999999</v>
      </c>
      <c r="F213" s="38"/>
    </row>
    <row r="214" spans="1:6" ht="25.5">
      <c r="A214" s="77" t="s">
        <v>26</v>
      </c>
      <c r="B214" s="124" t="s">
        <v>165</v>
      </c>
      <c r="C214" s="131" t="s">
        <v>126</v>
      </c>
      <c r="D214" s="285">
        <f>D215</f>
        <v>163174.68</v>
      </c>
      <c r="E214" s="174">
        <f>E215</f>
        <v>135243.79999999999</v>
      </c>
      <c r="F214" s="38"/>
    </row>
    <row r="215" spans="1:6" ht="40.5" customHeight="1">
      <c r="A215" s="77" t="s">
        <v>26</v>
      </c>
      <c r="B215" s="124" t="s">
        <v>165</v>
      </c>
      <c r="C215" s="157">
        <v>240</v>
      </c>
      <c r="D215" s="285">
        <v>163174.68</v>
      </c>
      <c r="E215" s="174">
        <v>135243.79999999999</v>
      </c>
      <c r="F215" s="38"/>
    </row>
    <row r="216" spans="1:6" hidden="1">
      <c r="A216" s="116" t="s">
        <v>120</v>
      </c>
      <c r="B216" s="124" t="s">
        <v>165</v>
      </c>
      <c r="C216" s="157">
        <v>244</v>
      </c>
      <c r="D216" s="159">
        <v>154957.20000000001</v>
      </c>
      <c r="E216" s="123">
        <v>16401.48</v>
      </c>
      <c r="F216" s="38"/>
    </row>
    <row r="217" spans="1:6" ht="30" hidden="1">
      <c r="A217" s="152" t="s">
        <v>184</v>
      </c>
      <c r="B217" s="144" t="s">
        <v>182</v>
      </c>
      <c r="C217" s="151"/>
      <c r="D217" s="123">
        <f>D218</f>
        <v>0</v>
      </c>
      <c r="E217" s="123"/>
      <c r="F217" s="38"/>
    </row>
    <row r="218" spans="1:6" ht="25.5" hidden="1">
      <c r="A218" s="153" t="s">
        <v>185</v>
      </c>
      <c r="B218" s="147" t="s">
        <v>183</v>
      </c>
      <c r="C218" s="151"/>
      <c r="D218" s="123">
        <f>D219</f>
        <v>0</v>
      </c>
      <c r="E218" s="123"/>
      <c r="F218" s="38"/>
    </row>
    <row r="219" spans="1:6" hidden="1">
      <c r="A219" s="154" t="s">
        <v>120</v>
      </c>
      <c r="B219" s="147" t="s">
        <v>183</v>
      </c>
      <c r="C219" s="151" t="s">
        <v>126</v>
      </c>
      <c r="D219" s="123"/>
      <c r="E219" s="123"/>
      <c r="F219" s="38"/>
    </row>
    <row r="220" spans="1:6" hidden="1">
      <c r="A220" s="149"/>
      <c r="B220" s="150"/>
      <c r="C220" s="151"/>
      <c r="D220" s="123"/>
      <c r="E220" s="123"/>
      <c r="F220" s="38"/>
    </row>
    <row r="221" spans="1:6" hidden="1">
      <c r="A221" s="149"/>
      <c r="B221" s="150"/>
      <c r="C221" s="151"/>
      <c r="D221" s="123"/>
      <c r="E221" s="123"/>
      <c r="F221" s="38"/>
    </row>
    <row r="222" spans="1:6" hidden="1">
      <c r="A222" s="149"/>
      <c r="B222" s="150"/>
      <c r="C222" s="151"/>
      <c r="D222" s="123"/>
      <c r="E222" s="123"/>
      <c r="F222" s="38"/>
    </row>
    <row r="223" spans="1:6" ht="21.6" customHeight="1">
      <c r="A223" s="149"/>
      <c r="B223" s="150"/>
      <c r="C223" s="151"/>
      <c r="D223" s="123"/>
      <c r="E223" s="123"/>
      <c r="F223" s="38"/>
    </row>
    <row r="224" spans="1:6" ht="15.75" hidden="1" customHeight="1">
      <c r="A224" s="309" t="s">
        <v>50</v>
      </c>
      <c r="B224" s="310"/>
      <c r="C224" s="311"/>
      <c r="D224" s="170">
        <f>D12+D130+D217</f>
        <v>2177198.7999999998</v>
      </c>
      <c r="E224" s="142">
        <f>E12+E130+E217</f>
        <v>1597322.78</v>
      </c>
    </row>
    <row r="225" spans="1:5">
      <c r="A225" s="309"/>
      <c r="B225" s="310"/>
      <c r="C225" s="311"/>
      <c r="D225" s="55"/>
      <c r="E225" s="55"/>
    </row>
    <row r="226" spans="1:5">
      <c r="A226" s="28"/>
      <c r="B226" s="29"/>
      <c r="C226" s="30"/>
      <c r="D226" s="30"/>
      <c r="E226" s="30"/>
    </row>
    <row r="227" spans="1:5">
      <c r="A227" s="28"/>
      <c r="B227" s="29"/>
      <c r="C227" s="30"/>
      <c r="D227" s="30"/>
      <c r="E227" s="30"/>
    </row>
    <row r="228" spans="1:5">
      <c r="A228" s="28"/>
      <c r="B228" s="29"/>
      <c r="C228" s="30"/>
      <c r="D228" s="30"/>
      <c r="E228" s="30"/>
    </row>
    <row r="229" spans="1:5">
      <c r="A229" s="28"/>
      <c r="B229" s="29"/>
      <c r="C229" s="30"/>
      <c r="D229" s="30"/>
      <c r="E229" s="30"/>
    </row>
    <row r="230" spans="1:5">
      <c r="A230" s="31"/>
      <c r="B230" s="32"/>
      <c r="C230" s="33"/>
      <c r="D230" s="33"/>
      <c r="E230" s="33"/>
    </row>
  </sheetData>
  <mergeCells count="12">
    <mergeCell ref="A225:C225"/>
    <mergeCell ref="C3:E3"/>
    <mergeCell ref="D1:E1"/>
    <mergeCell ref="A224:C224"/>
    <mergeCell ref="A6:E7"/>
    <mergeCell ref="A8:A9"/>
    <mergeCell ref="B8:B9"/>
    <mergeCell ref="C8:C9"/>
    <mergeCell ref="D8:E8"/>
    <mergeCell ref="C2:E2"/>
    <mergeCell ref="A5:F5"/>
    <mergeCell ref="C4:E4"/>
  </mergeCells>
  <pageMargins left="0.70866141732283472" right="0.31496062992125984" top="0.47244094488188981" bottom="0.47244094488188981" header="0.31496062992125984" footer="0.31496062992125984"/>
  <pageSetup paperSize="9" scale="61" fitToHeight="3" orientation="portrait" horizontalDpi="300" verticalDpi="300" r:id="rId1"/>
  <rowBreaks count="1" manualBreakCount="1">
    <brk id="1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№ 2</vt:lpstr>
      <vt:lpstr>Прилож № 3 программы</vt:lpstr>
      <vt:lpstr>'Прилож № 3 программы'!Заголовки_для_печати</vt:lpstr>
      <vt:lpstr>'Приложение № 2'!Заголовки_для_печати</vt:lpstr>
      <vt:lpstr>'Прилож № 3 программы'!Область_печати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2023-06-27T06:01:10Z</dcterms:modified>
</cp:coreProperties>
</file>