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Приложение №1" sheetId="5" r:id="rId1"/>
  </sheets>
  <definedNames>
    <definedName name="_xlnm.Print_Area" localSheetId="0">'Приложение №1'!$A$1:$M$64</definedName>
  </definedNames>
  <calcPr calcId="125725" calcOnSave="0"/>
</workbook>
</file>

<file path=xl/calcChain.xml><?xml version="1.0" encoding="utf-8"?>
<calcChain xmlns="http://schemas.openxmlformats.org/spreadsheetml/2006/main">
  <c r="I64" i="5"/>
  <c r="J64"/>
  <c r="H64"/>
  <c r="I63"/>
  <c r="J63"/>
  <c r="H63"/>
  <c r="I62"/>
  <c r="J62"/>
  <c r="G62" s="1"/>
  <c r="H62"/>
  <c r="I61"/>
  <c r="J61"/>
  <c r="H61"/>
  <c r="I59"/>
  <c r="H59"/>
  <c r="G56"/>
  <c r="G58"/>
  <c r="G57"/>
  <c r="G55"/>
  <c r="J53"/>
  <c r="I53"/>
  <c r="H53"/>
  <c r="G53"/>
  <c r="H46"/>
  <c r="G46"/>
  <c r="G45"/>
  <c r="G44"/>
  <c r="H43"/>
  <c r="G43"/>
  <c r="J41"/>
  <c r="I41"/>
  <c r="H41"/>
  <c r="K64"/>
  <c r="L64"/>
  <c r="G64"/>
  <c r="K63"/>
  <c r="L63"/>
  <c r="K62"/>
  <c r="L62"/>
  <c r="K61"/>
  <c r="L61"/>
  <c r="G52"/>
  <c r="G51"/>
  <c r="G50"/>
  <c r="G49"/>
  <c r="L47"/>
  <c r="K47"/>
  <c r="J47"/>
  <c r="I47"/>
  <c r="H47"/>
  <c r="G40"/>
  <c r="G39"/>
  <c r="G38"/>
  <c r="G37"/>
  <c r="L35"/>
  <c r="K35"/>
  <c r="J35"/>
  <c r="I35"/>
  <c r="H35"/>
  <c r="G34"/>
  <c r="G33"/>
  <c r="G32"/>
  <c r="G31"/>
  <c r="L29"/>
  <c r="K29"/>
  <c r="J29"/>
  <c r="I29"/>
  <c r="H29"/>
  <c r="H10"/>
  <c r="I10"/>
  <c r="J10"/>
  <c r="K10"/>
  <c r="L10"/>
  <c r="G14"/>
  <c r="G15"/>
  <c r="G26"/>
  <c r="G27"/>
  <c r="G28"/>
  <c r="G25"/>
  <c r="J59" l="1"/>
  <c r="G59" s="1"/>
  <c r="G63"/>
  <c r="G41"/>
  <c r="G61"/>
  <c r="G47"/>
  <c r="G10"/>
  <c r="K59"/>
  <c r="G29"/>
  <c r="L59"/>
  <c r="G35"/>
  <c r="L23"/>
  <c r="I23" l="1"/>
  <c r="K21"/>
  <c r="J21"/>
  <c r="K20"/>
  <c r="J20"/>
  <c r="K19"/>
  <c r="J19"/>
  <c r="K18"/>
  <c r="J18"/>
  <c r="L16"/>
  <c r="I16"/>
  <c r="H16"/>
  <c r="G18" l="1"/>
  <c r="K16"/>
  <c r="G21"/>
  <c r="K23"/>
  <c r="J16"/>
  <c r="G19"/>
  <c r="H23"/>
  <c r="J23"/>
  <c r="G23" l="1"/>
  <c r="G16"/>
</calcChain>
</file>

<file path=xl/sharedStrings.xml><?xml version="1.0" encoding="utf-8"?>
<sst xmlns="http://schemas.openxmlformats.org/spreadsheetml/2006/main" count="112" uniqueCount="50">
  <si>
    <t>№ п/п</t>
  </si>
  <si>
    <t>Наименование мероприятий программы</t>
  </si>
  <si>
    <t>Ответственный исполнитель</t>
  </si>
  <si>
    <t>Соисполнитель</t>
  </si>
  <si>
    <t>Срок начала(окончания) работ</t>
  </si>
  <si>
    <t>Источники финансирования</t>
  </si>
  <si>
    <t>Ожидаемые результаты  реализации мероприятий</t>
  </si>
  <si>
    <t>Всего :</t>
  </si>
  <si>
    <t>1.1</t>
  </si>
  <si>
    <t xml:space="preserve">Итого </t>
  </si>
  <si>
    <t>в том числе :</t>
  </si>
  <si>
    <t>ФБ</t>
  </si>
  <si>
    <t>ОБ</t>
  </si>
  <si>
    <t>МБ</t>
  </si>
  <si>
    <t>В/С</t>
  </si>
  <si>
    <t>1.2</t>
  </si>
  <si>
    <t>2020-2025 годы</t>
  </si>
  <si>
    <t>Объем финансирования, руб.коп.</t>
  </si>
  <si>
    <t>Обеспечение  ведомственным жильем в сельской местности специалистов сельскохозяйственных товаропроизводителей</t>
  </si>
  <si>
    <t>Администрация муниципального образования "Устьянский муниципальный район" Управление АПК, торговли и общественного питания</t>
  </si>
  <si>
    <t>2.1</t>
  </si>
  <si>
    <t xml:space="preserve">ВСЕГО по муниципальной программе </t>
  </si>
  <si>
    <t xml:space="preserve">Перечень мероприятий муниципальной программы "Комплексное развитие сельских территорий Устьянского муниципального округа" </t>
  </si>
  <si>
    <t>Задача №1 - Улучшение жилищных условий граждан, проживающих в сельской местности;</t>
  </si>
  <si>
    <t>2.2</t>
  </si>
  <si>
    <t>2.3</t>
  </si>
  <si>
    <t>2.4</t>
  </si>
  <si>
    <t>отдел экономики</t>
  </si>
  <si>
    <t>Задача № 2 -повышение качества и комфорта сельской среды и создание условий для ее дальнейшего развития</t>
  </si>
  <si>
    <t>управление культуры</t>
  </si>
  <si>
    <t>Улучшение жилищных условий сельских жителей, привлечение специалистов сельского хозяйства для жизни и работы на селе путем предоставления субсидии на строительство (приобретение) жилья (не менее 2 семей в год)</t>
  </si>
  <si>
    <t xml:space="preserve">Улучшение внешнего облика учреждения культуры (1 объект) </t>
  </si>
  <si>
    <t>отдел благоустройства</t>
  </si>
  <si>
    <t>2024-2026 гг.</t>
  </si>
  <si>
    <t>Создание условий для получения качественного образования в соответствии с потребностями населения и экономической целесообразностью (1объект)</t>
  </si>
  <si>
    <t>Обеспечение условий профильного обучения в хоккейных классах и комфортного проживания                      (200 детей)</t>
  </si>
  <si>
    <t xml:space="preserve">управление образования, отдел архитектуры </t>
  </si>
  <si>
    <t>управление образования, отдел архитектуры</t>
  </si>
  <si>
    <t>Обеспечение комплексного развития сельских территорий (Улучшение жилищных условий граждан, проживающих на сельских территориях)</t>
  </si>
  <si>
    <t>Обеспечение комплексного развития сельских территорий (строительство начальной школы-детского сада на 580 мест, в т.ч. 180 мест - под детский сад по адресу: Архангельская область, Устьянский район, с.Березник)</t>
  </si>
  <si>
    <t>Обеспечение комплексного развития сельских территорий (строительство интерната для участия на 200 мест в с.Березник Устьянского района МО "Березницкое" Архангельской области)</t>
  </si>
  <si>
    <t>Иные межбюджетные трансферты бюджетам муниципальный округов Архангельской области на реализацию мероприятий по социаль-экономическому развитию (Разработка обоснования инвестиций, осуществляелых в инвестиционный проект по созданию объектп капитального строительства, в отношении которого планируется заключение договора,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 "Строительство начальной школы-детского сада на 580 мест, в т.ч. 180 мест - под детский сад" по адресу: Архангельская область, Устьянский район, с.Березник", сел.Березник)</t>
  </si>
  <si>
    <t>Иные межбюджетные трансферты бюджетам муниципальный округов Архангельской области на реализацию мероприятий по социаль-экономическому развитию (Разработка обоснования инвестиций, осуществляелых в инвестиционный проект по созданию объектп капитального строительства, в отношении которого планируется заключение догора,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 "Интернат для учащихся на 200 мест в с.Березник Устьянского района МО "Березницкое" Архангельской области", сел.Березник)</t>
  </si>
  <si>
    <t>2.3.1</t>
  </si>
  <si>
    <t>2.4.1</t>
  </si>
  <si>
    <t>Благоустройство прилегающей территории МБУК «Устьянский краеведческий музей», за счет средств местного бюджета</t>
  </si>
  <si>
    <t xml:space="preserve">Приложениее №4 </t>
  </si>
  <si>
    <t>к муниципальной программе "Комплексере развитие сельских территорий"</t>
  </si>
  <si>
    <t xml:space="preserve">Устройство детской спортивной площадки в д.Бережная </t>
  </si>
  <si>
    <t>Создание условий для массового отдыха детей, семей и жителей, ведущих активный образ жизни (1 объект)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</si>
</sst>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8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/>
    <xf numFmtId="165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right" wrapText="1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3" borderId="3" xfId="0" applyFont="1" applyFill="1" applyBorder="1"/>
    <xf numFmtId="164" fontId="4" fillId="3" borderId="3" xfId="0" applyNumberFormat="1" applyFont="1" applyFill="1" applyBorder="1"/>
    <xf numFmtId="0" fontId="2" fillId="2" borderId="3" xfId="0" applyFont="1" applyFill="1" applyBorder="1"/>
    <xf numFmtId="164" fontId="2" fillId="2" borderId="3" xfId="0" applyNumberFormat="1" applyFont="1" applyFill="1" applyBorder="1"/>
    <xf numFmtId="0" fontId="2" fillId="2" borderId="3" xfId="0" applyFont="1" applyFill="1" applyBorder="1" applyAlignment="1">
      <alignment horizontal="center"/>
    </xf>
    <xf numFmtId="164" fontId="5" fillId="2" borderId="3" xfId="0" applyNumberFormat="1" applyFont="1" applyFill="1" applyBorder="1"/>
    <xf numFmtId="164" fontId="4" fillId="2" borderId="3" xfId="0" applyNumberFormat="1" applyFont="1" applyFill="1" applyBorder="1"/>
    <xf numFmtId="0" fontId="2" fillId="2" borderId="3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4" fillId="4" borderId="3" xfId="0" applyNumberFormat="1" applyFont="1" applyFill="1" applyBorder="1"/>
    <xf numFmtId="0" fontId="5" fillId="6" borderId="11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left" vertical="top"/>
    </xf>
    <xf numFmtId="0" fontId="2" fillId="6" borderId="1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left" vertical="top"/>
    </xf>
    <xf numFmtId="49" fontId="2" fillId="2" borderId="12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 vertical="top"/>
    </xf>
    <xf numFmtId="49" fontId="2" fillId="2" borderId="12" xfId="0" applyNumberFormat="1" applyFont="1" applyFill="1" applyBorder="1" applyAlignment="1">
      <alignment horizontal="center" vertical="top"/>
    </xf>
    <xf numFmtId="49" fontId="2" fillId="2" borderId="2" xfId="0" applyNumberFormat="1" applyFont="1" applyFill="1" applyBorder="1" applyAlignment="1">
      <alignment horizontal="center" vertical="top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P69"/>
  <sheetViews>
    <sheetView tabSelected="1" view="pageBreakPreview" zoomScale="55" zoomScaleNormal="100" zoomScaleSheetLayoutView="55" workbookViewId="0">
      <pane xSplit="2" ySplit="7" topLeftCell="C25" activePane="bottomRight" state="frozen"/>
      <selection pane="topRight" activeCell="C1" sqref="C1"/>
      <selection pane="bottomLeft" activeCell="A7" sqref="A7"/>
      <selection pane="bottomRight" activeCell="U48" sqref="U48"/>
    </sheetView>
  </sheetViews>
  <sheetFormatPr defaultRowHeight="15"/>
  <cols>
    <col min="1" max="1" width="5.7109375" style="1" customWidth="1"/>
    <col min="2" max="2" width="77.5703125" style="1" customWidth="1"/>
    <col min="3" max="3" width="24.7109375" style="1" customWidth="1"/>
    <col min="4" max="4" width="20.7109375" style="1" customWidth="1"/>
    <col min="5" max="5" width="9.42578125" style="1" customWidth="1"/>
    <col min="6" max="6" width="14.42578125" style="1" customWidth="1"/>
    <col min="7" max="7" width="22.28515625" style="1" customWidth="1"/>
    <col min="8" max="8" width="25.140625" style="1" customWidth="1"/>
    <col min="9" max="9" width="22.85546875" style="1" customWidth="1"/>
    <col min="10" max="10" width="23.5703125" style="1" customWidth="1"/>
    <col min="11" max="11" width="21.5703125" style="1" hidden="1" customWidth="1"/>
    <col min="12" max="12" width="0.140625" style="1" customWidth="1"/>
    <col min="13" max="13" width="43.28515625" style="1" customWidth="1"/>
    <col min="14" max="16384" width="9.140625" style="1"/>
  </cols>
  <sheetData>
    <row r="1" spans="1:16" ht="75" customHeight="1">
      <c r="A1" s="5"/>
      <c r="B1" s="5"/>
      <c r="C1" s="5"/>
      <c r="D1" s="5"/>
      <c r="E1" s="5"/>
      <c r="F1" s="5"/>
      <c r="G1" s="5"/>
      <c r="H1" s="6"/>
      <c r="I1" s="6"/>
      <c r="J1" s="6"/>
      <c r="K1" s="6"/>
      <c r="L1" s="6"/>
      <c r="M1" s="7" t="s">
        <v>46</v>
      </c>
    </row>
    <row r="2" spans="1:16" ht="75" customHeight="1">
      <c r="A2" s="5"/>
      <c r="B2" s="5"/>
      <c r="C2" s="5"/>
      <c r="D2" s="5"/>
      <c r="E2" s="5"/>
      <c r="F2" s="5"/>
      <c r="G2" s="5"/>
      <c r="H2" s="6"/>
      <c r="I2" s="6"/>
      <c r="J2" s="6"/>
      <c r="K2" s="6"/>
      <c r="L2" s="6"/>
      <c r="M2" s="7" t="s">
        <v>47</v>
      </c>
    </row>
    <row r="3" spans="1:16" ht="23.25" customHeight="1">
      <c r="A3" s="50" t="s">
        <v>22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6">
      <c r="A4" s="51" t="s">
        <v>0</v>
      </c>
      <c r="B4" s="51" t="s">
        <v>1</v>
      </c>
      <c r="C4" s="51" t="s">
        <v>2</v>
      </c>
      <c r="D4" s="52" t="s">
        <v>3</v>
      </c>
      <c r="E4" s="52" t="s">
        <v>4</v>
      </c>
      <c r="F4" s="51" t="s">
        <v>5</v>
      </c>
      <c r="G4" s="53" t="s">
        <v>17</v>
      </c>
      <c r="H4" s="53"/>
      <c r="I4" s="53"/>
      <c r="J4" s="53"/>
      <c r="K4" s="53"/>
      <c r="L4" s="53"/>
      <c r="M4" s="51" t="s">
        <v>6</v>
      </c>
    </row>
    <row r="5" spans="1:16">
      <c r="A5" s="51"/>
      <c r="B5" s="51"/>
      <c r="C5" s="51"/>
      <c r="D5" s="52"/>
      <c r="E5" s="52"/>
      <c r="F5" s="51"/>
      <c r="G5" s="53"/>
      <c r="H5" s="53"/>
      <c r="I5" s="53"/>
      <c r="J5" s="53"/>
      <c r="K5" s="53"/>
      <c r="L5" s="53"/>
      <c r="M5" s="51"/>
    </row>
    <row r="6" spans="1:16" ht="15" customHeight="1">
      <c r="A6" s="51"/>
      <c r="B6" s="51"/>
      <c r="C6" s="51"/>
      <c r="D6" s="52"/>
      <c r="E6" s="52"/>
      <c r="F6" s="51"/>
      <c r="G6" s="54" t="s">
        <v>7</v>
      </c>
      <c r="H6" s="53">
        <v>2024</v>
      </c>
      <c r="I6" s="53">
        <v>2025</v>
      </c>
      <c r="J6" s="53">
        <v>2026</v>
      </c>
      <c r="K6" s="55">
        <v>2027</v>
      </c>
      <c r="L6" s="55">
        <v>2028</v>
      </c>
      <c r="M6" s="51"/>
    </row>
    <row r="7" spans="1:16" ht="30" customHeight="1">
      <c r="A7" s="51"/>
      <c r="B7" s="51"/>
      <c r="C7" s="51"/>
      <c r="D7" s="52"/>
      <c r="E7" s="52"/>
      <c r="F7" s="51"/>
      <c r="G7" s="54"/>
      <c r="H7" s="53"/>
      <c r="I7" s="53"/>
      <c r="J7" s="53"/>
      <c r="K7" s="55"/>
      <c r="L7" s="55"/>
      <c r="M7" s="51"/>
      <c r="O7" s="4"/>
      <c r="P7" s="4"/>
    </row>
    <row r="8" spans="1:16" ht="26.25" customHeight="1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10</v>
      </c>
      <c r="L8" s="8">
        <v>11</v>
      </c>
      <c r="M8" s="8">
        <v>11</v>
      </c>
    </row>
    <row r="9" spans="1:16" ht="24" customHeight="1">
      <c r="A9" s="9" t="s">
        <v>23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6" ht="20.100000000000001" customHeight="1">
      <c r="A10" s="36" t="s">
        <v>8</v>
      </c>
      <c r="B10" s="32" t="s">
        <v>38</v>
      </c>
      <c r="C10" s="25" t="s">
        <v>27</v>
      </c>
      <c r="D10" s="39"/>
      <c r="E10" s="42" t="s">
        <v>33</v>
      </c>
      <c r="F10" s="10" t="s">
        <v>9</v>
      </c>
      <c r="G10" s="11">
        <f>SUM(G12:G15)</f>
        <v>1200000</v>
      </c>
      <c r="H10" s="11">
        <f t="shared" ref="H10:L10" si="0">SUM(H12:H15)</f>
        <v>400000</v>
      </c>
      <c r="I10" s="11">
        <f t="shared" si="0"/>
        <v>400000</v>
      </c>
      <c r="J10" s="11">
        <f t="shared" si="0"/>
        <v>400000</v>
      </c>
      <c r="K10" s="11">
        <f t="shared" si="0"/>
        <v>0</v>
      </c>
      <c r="L10" s="11">
        <f t="shared" si="0"/>
        <v>0</v>
      </c>
      <c r="M10" s="28" t="s">
        <v>30</v>
      </c>
      <c r="N10" s="2"/>
    </row>
    <row r="11" spans="1:16" ht="20.100000000000001" customHeight="1">
      <c r="A11" s="37"/>
      <c r="B11" s="33"/>
      <c r="C11" s="26"/>
      <c r="D11" s="40"/>
      <c r="E11" s="43"/>
      <c r="F11" s="12" t="s">
        <v>10</v>
      </c>
      <c r="G11" s="13"/>
      <c r="H11" s="13"/>
      <c r="I11" s="13"/>
      <c r="J11" s="13"/>
      <c r="K11" s="13"/>
      <c r="L11" s="13"/>
      <c r="M11" s="28"/>
    </row>
    <row r="12" spans="1:16" ht="20.100000000000001" customHeight="1">
      <c r="A12" s="37"/>
      <c r="B12" s="33"/>
      <c r="C12" s="26"/>
      <c r="D12" s="40"/>
      <c r="E12" s="43"/>
      <c r="F12" s="14" t="s">
        <v>11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28"/>
    </row>
    <row r="13" spans="1:16" ht="20.100000000000001" customHeight="1">
      <c r="A13" s="37"/>
      <c r="B13" s="33"/>
      <c r="C13" s="26"/>
      <c r="D13" s="40"/>
      <c r="E13" s="43"/>
      <c r="F13" s="14" t="s">
        <v>12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28"/>
    </row>
    <row r="14" spans="1:16" ht="20.100000000000001" customHeight="1">
      <c r="A14" s="37"/>
      <c r="B14" s="33"/>
      <c r="C14" s="26"/>
      <c r="D14" s="40"/>
      <c r="E14" s="43"/>
      <c r="F14" s="14" t="s">
        <v>13</v>
      </c>
      <c r="G14" s="15">
        <f t="shared" ref="G14:G15" si="1">SUM(H14:L14)</f>
        <v>1200000</v>
      </c>
      <c r="H14" s="15">
        <v>400000</v>
      </c>
      <c r="I14" s="15">
        <v>400000</v>
      </c>
      <c r="J14" s="15">
        <v>400000</v>
      </c>
      <c r="K14" s="15">
        <v>0</v>
      </c>
      <c r="L14" s="15">
        <v>0</v>
      </c>
      <c r="M14" s="28"/>
    </row>
    <row r="15" spans="1:16" ht="20.100000000000001" customHeight="1">
      <c r="A15" s="38"/>
      <c r="B15" s="34"/>
      <c r="C15" s="27"/>
      <c r="D15" s="41"/>
      <c r="E15" s="44"/>
      <c r="F15" s="14" t="s">
        <v>14</v>
      </c>
      <c r="G15" s="15">
        <f t="shared" si="1"/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28"/>
    </row>
    <row r="16" spans="1:16" ht="33" hidden="1" customHeight="1">
      <c r="A16" s="31" t="s">
        <v>15</v>
      </c>
      <c r="B16" s="45" t="s">
        <v>18</v>
      </c>
      <c r="C16" s="46" t="s">
        <v>19</v>
      </c>
      <c r="D16" s="47"/>
      <c r="E16" s="29" t="s">
        <v>16</v>
      </c>
      <c r="F16" s="8" t="s">
        <v>9</v>
      </c>
      <c r="G16" s="16">
        <f>SUM(G18:G21)</f>
        <v>0</v>
      </c>
      <c r="H16" s="16">
        <f t="shared" ref="H16:L16" si="2">SUM(H18:H21)</f>
        <v>0</v>
      </c>
      <c r="I16" s="16">
        <f t="shared" si="2"/>
        <v>0</v>
      </c>
      <c r="J16" s="16">
        <f t="shared" si="2"/>
        <v>0</v>
      </c>
      <c r="K16" s="16">
        <f t="shared" si="2"/>
        <v>0</v>
      </c>
      <c r="L16" s="16">
        <f t="shared" si="2"/>
        <v>0</v>
      </c>
      <c r="M16" s="28"/>
      <c r="N16" s="2"/>
    </row>
    <row r="17" spans="1:14" ht="35.25" hidden="1" customHeight="1">
      <c r="A17" s="31"/>
      <c r="B17" s="45"/>
      <c r="C17" s="46"/>
      <c r="D17" s="47"/>
      <c r="E17" s="29"/>
      <c r="F17" s="17" t="s">
        <v>10</v>
      </c>
      <c r="G17" s="15"/>
      <c r="H17" s="15"/>
      <c r="I17" s="15"/>
      <c r="J17" s="15"/>
      <c r="K17" s="15"/>
      <c r="L17" s="15"/>
      <c r="M17" s="28"/>
    </row>
    <row r="18" spans="1:14" ht="27.75" hidden="1" customHeight="1">
      <c r="A18" s="31"/>
      <c r="B18" s="45"/>
      <c r="C18" s="46"/>
      <c r="D18" s="47"/>
      <c r="E18" s="29"/>
      <c r="F18" s="14" t="s">
        <v>11</v>
      </c>
      <c r="G18" s="15">
        <f>SUM(H18:L18)</f>
        <v>0</v>
      </c>
      <c r="H18" s="15">
        <v>0</v>
      </c>
      <c r="I18" s="15">
        <v>0</v>
      </c>
      <c r="J18" s="15">
        <f t="shared" ref="J18:K21" si="3">0*35000*10/100</f>
        <v>0</v>
      </c>
      <c r="K18" s="15">
        <f t="shared" si="3"/>
        <v>0</v>
      </c>
      <c r="L18" s="15">
        <v>0</v>
      </c>
      <c r="M18" s="28"/>
    </row>
    <row r="19" spans="1:14" ht="30.75" hidden="1" customHeight="1">
      <c r="A19" s="31"/>
      <c r="B19" s="45"/>
      <c r="C19" s="46"/>
      <c r="D19" s="47"/>
      <c r="E19" s="29"/>
      <c r="F19" s="14" t="s">
        <v>12</v>
      </c>
      <c r="G19" s="15">
        <f>SUM(H19:L19)</f>
        <v>0</v>
      </c>
      <c r="H19" s="15">
        <v>0</v>
      </c>
      <c r="I19" s="15">
        <v>0</v>
      </c>
      <c r="J19" s="15">
        <f t="shared" si="3"/>
        <v>0</v>
      </c>
      <c r="K19" s="15">
        <f t="shared" si="3"/>
        <v>0</v>
      </c>
      <c r="L19" s="15">
        <v>0</v>
      </c>
      <c r="M19" s="28"/>
    </row>
    <row r="20" spans="1:14" ht="30" hidden="1" customHeight="1">
      <c r="A20" s="31"/>
      <c r="B20" s="45"/>
      <c r="C20" s="46"/>
      <c r="D20" s="47"/>
      <c r="E20" s="29"/>
      <c r="F20" s="14" t="s">
        <v>13</v>
      </c>
      <c r="G20" s="15">
        <v>0</v>
      </c>
      <c r="H20" s="15">
        <v>0</v>
      </c>
      <c r="I20" s="15">
        <v>0</v>
      </c>
      <c r="J20" s="15">
        <f t="shared" si="3"/>
        <v>0</v>
      </c>
      <c r="K20" s="15">
        <f t="shared" si="3"/>
        <v>0</v>
      </c>
      <c r="L20" s="15">
        <v>0</v>
      </c>
      <c r="M20" s="28"/>
      <c r="N20" s="2"/>
    </row>
    <row r="21" spans="1:14" ht="40.5" hidden="1" customHeight="1">
      <c r="A21" s="31"/>
      <c r="B21" s="45"/>
      <c r="C21" s="46"/>
      <c r="D21" s="47"/>
      <c r="E21" s="29"/>
      <c r="F21" s="14" t="s">
        <v>14</v>
      </c>
      <c r="G21" s="15">
        <f>SUM(H21:L21)</f>
        <v>0</v>
      </c>
      <c r="H21" s="15">
        <v>0</v>
      </c>
      <c r="I21" s="15">
        <v>0</v>
      </c>
      <c r="J21" s="15">
        <f t="shared" si="3"/>
        <v>0</v>
      </c>
      <c r="K21" s="15">
        <f t="shared" si="3"/>
        <v>0</v>
      </c>
      <c r="L21" s="15">
        <v>0</v>
      </c>
      <c r="M21" s="28"/>
      <c r="N21" s="2"/>
    </row>
    <row r="22" spans="1:14" ht="22.5" customHeight="1">
      <c r="A22" s="48" t="s">
        <v>28</v>
      </c>
      <c r="B22" s="48"/>
      <c r="C22" s="48"/>
      <c r="D22" s="48"/>
      <c r="E22" s="48"/>
      <c r="F22" s="49"/>
      <c r="G22" s="49"/>
      <c r="H22" s="49"/>
      <c r="I22" s="49"/>
      <c r="J22" s="49"/>
      <c r="K22" s="49"/>
      <c r="L22" s="49"/>
      <c r="M22" s="49"/>
    </row>
    <row r="23" spans="1:14" ht="20.100000000000001" customHeight="1">
      <c r="A23" s="31" t="s">
        <v>20</v>
      </c>
      <c r="B23" s="35" t="s">
        <v>45</v>
      </c>
      <c r="C23" s="25" t="s">
        <v>27</v>
      </c>
      <c r="D23" s="28" t="s">
        <v>29</v>
      </c>
      <c r="E23" s="29" t="s">
        <v>33</v>
      </c>
      <c r="F23" s="18" t="s">
        <v>9</v>
      </c>
      <c r="G23" s="11">
        <f>SUM(G25:G28)</f>
        <v>226660</v>
      </c>
      <c r="H23" s="11">
        <f t="shared" ref="H23:L23" si="4">SUM(H25:H28)</f>
        <v>226660</v>
      </c>
      <c r="I23" s="11">
        <f t="shared" si="4"/>
        <v>0</v>
      </c>
      <c r="J23" s="11">
        <f t="shared" si="4"/>
        <v>0</v>
      </c>
      <c r="K23" s="11">
        <f t="shared" si="4"/>
        <v>0</v>
      </c>
      <c r="L23" s="11">
        <f t="shared" si="4"/>
        <v>0</v>
      </c>
      <c r="M23" s="30" t="s">
        <v>31</v>
      </c>
      <c r="N23" s="2"/>
    </row>
    <row r="24" spans="1:14" ht="20.100000000000001" customHeight="1">
      <c r="A24" s="31"/>
      <c r="B24" s="35"/>
      <c r="C24" s="26"/>
      <c r="D24" s="28"/>
      <c r="E24" s="29"/>
      <c r="F24" s="17" t="s">
        <v>10</v>
      </c>
      <c r="G24" s="15"/>
      <c r="H24" s="15"/>
      <c r="I24" s="15"/>
      <c r="J24" s="15"/>
      <c r="K24" s="15"/>
      <c r="L24" s="15"/>
      <c r="M24" s="30"/>
    </row>
    <row r="25" spans="1:14" ht="20.100000000000001" customHeight="1">
      <c r="A25" s="31"/>
      <c r="B25" s="35"/>
      <c r="C25" s="26"/>
      <c r="D25" s="28"/>
      <c r="E25" s="29"/>
      <c r="F25" s="14" t="s">
        <v>11</v>
      </c>
      <c r="G25" s="15">
        <f>SUM(H25:L25)</f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30"/>
    </row>
    <row r="26" spans="1:14" ht="20.100000000000001" customHeight="1">
      <c r="A26" s="31"/>
      <c r="B26" s="35"/>
      <c r="C26" s="26"/>
      <c r="D26" s="28"/>
      <c r="E26" s="29"/>
      <c r="F26" s="14" t="s">
        <v>12</v>
      </c>
      <c r="G26" s="15">
        <f t="shared" ref="G26:G28" si="5">SUM(H26:L26)</f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30"/>
    </row>
    <row r="27" spans="1:14" ht="20.100000000000001" customHeight="1">
      <c r="A27" s="31"/>
      <c r="B27" s="35"/>
      <c r="C27" s="26"/>
      <c r="D27" s="28"/>
      <c r="E27" s="29"/>
      <c r="F27" s="14" t="s">
        <v>13</v>
      </c>
      <c r="G27" s="15">
        <f t="shared" si="5"/>
        <v>226660</v>
      </c>
      <c r="H27" s="15">
        <v>226660</v>
      </c>
      <c r="I27" s="15">
        <v>0</v>
      </c>
      <c r="J27" s="15">
        <v>0</v>
      </c>
      <c r="K27" s="15">
        <v>0</v>
      </c>
      <c r="L27" s="15">
        <v>0</v>
      </c>
      <c r="M27" s="30"/>
      <c r="N27" s="2"/>
    </row>
    <row r="28" spans="1:14" ht="20.100000000000001" customHeight="1">
      <c r="A28" s="31"/>
      <c r="B28" s="35"/>
      <c r="C28" s="27"/>
      <c r="D28" s="28"/>
      <c r="E28" s="29"/>
      <c r="F28" s="14" t="s">
        <v>14</v>
      </c>
      <c r="G28" s="15">
        <f t="shared" si="5"/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0"/>
      <c r="N28" s="2"/>
    </row>
    <row r="29" spans="1:14" ht="20.100000000000001" customHeight="1">
      <c r="A29" s="31" t="s">
        <v>24</v>
      </c>
      <c r="B29" s="35" t="s">
        <v>48</v>
      </c>
      <c r="C29" s="25" t="s">
        <v>27</v>
      </c>
      <c r="D29" s="28" t="s">
        <v>32</v>
      </c>
      <c r="E29" s="29" t="s">
        <v>33</v>
      </c>
      <c r="F29" s="18" t="s">
        <v>9</v>
      </c>
      <c r="G29" s="11">
        <f>SUM(G31:G34)</f>
        <v>761779.01</v>
      </c>
      <c r="H29" s="11">
        <f t="shared" ref="H29:L29" si="6">SUM(H31:H34)</f>
        <v>761779.01</v>
      </c>
      <c r="I29" s="11">
        <f t="shared" si="6"/>
        <v>0</v>
      </c>
      <c r="J29" s="11">
        <f t="shared" si="6"/>
        <v>0</v>
      </c>
      <c r="K29" s="11">
        <f t="shared" si="6"/>
        <v>0</v>
      </c>
      <c r="L29" s="11">
        <f t="shared" si="6"/>
        <v>0</v>
      </c>
      <c r="M29" s="28" t="s">
        <v>49</v>
      </c>
      <c r="N29" s="2"/>
    </row>
    <row r="30" spans="1:14" ht="20.100000000000001" customHeight="1">
      <c r="A30" s="31"/>
      <c r="B30" s="35"/>
      <c r="C30" s="26"/>
      <c r="D30" s="28"/>
      <c r="E30" s="29"/>
      <c r="F30" s="17" t="s">
        <v>10</v>
      </c>
      <c r="G30" s="15"/>
      <c r="H30" s="15"/>
      <c r="I30" s="15"/>
      <c r="J30" s="15"/>
      <c r="K30" s="15"/>
      <c r="L30" s="15"/>
      <c r="M30" s="28"/>
      <c r="N30" s="2"/>
    </row>
    <row r="31" spans="1:14" ht="20.100000000000001" customHeight="1">
      <c r="A31" s="31"/>
      <c r="B31" s="35"/>
      <c r="C31" s="26"/>
      <c r="D31" s="28"/>
      <c r="E31" s="29"/>
      <c r="F31" s="14" t="s">
        <v>11</v>
      </c>
      <c r="G31" s="15">
        <f>SUM(H31:L31)</f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28"/>
      <c r="N31" s="2"/>
    </row>
    <row r="32" spans="1:14" ht="20.100000000000001" customHeight="1">
      <c r="A32" s="31"/>
      <c r="B32" s="35"/>
      <c r="C32" s="26"/>
      <c r="D32" s="28"/>
      <c r="E32" s="29"/>
      <c r="F32" s="14" t="s">
        <v>12</v>
      </c>
      <c r="G32" s="15">
        <f t="shared" ref="G32:G34" si="7">SUM(H32:L32)</f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28"/>
      <c r="N32" s="2"/>
    </row>
    <row r="33" spans="1:14" ht="20.100000000000001" customHeight="1">
      <c r="A33" s="31"/>
      <c r="B33" s="35"/>
      <c r="C33" s="26"/>
      <c r="D33" s="28"/>
      <c r="E33" s="29"/>
      <c r="F33" s="14" t="s">
        <v>13</v>
      </c>
      <c r="G33" s="15">
        <f t="shared" si="7"/>
        <v>761779.01</v>
      </c>
      <c r="H33" s="15">
        <v>761779.01</v>
      </c>
      <c r="I33" s="15">
        <v>0</v>
      </c>
      <c r="J33" s="15">
        <v>0</v>
      </c>
      <c r="K33" s="15">
        <v>0</v>
      </c>
      <c r="L33" s="15">
        <v>0</v>
      </c>
      <c r="M33" s="28"/>
      <c r="N33" s="2"/>
    </row>
    <row r="34" spans="1:14" ht="20.100000000000001" customHeight="1">
      <c r="A34" s="31"/>
      <c r="B34" s="35"/>
      <c r="C34" s="27"/>
      <c r="D34" s="28"/>
      <c r="E34" s="29"/>
      <c r="F34" s="14" t="s">
        <v>14</v>
      </c>
      <c r="G34" s="15">
        <f t="shared" si="7"/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28"/>
      <c r="N34" s="2"/>
    </row>
    <row r="35" spans="1:14" ht="20.100000000000001" customHeight="1">
      <c r="A35" s="31" t="s">
        <v>25</v>
      </c>
      <c r="B35" s="32" t="s">
        <v>39</v>
      </c>
      <c r="C35" s="25" t="s">
        <v>27</v>
      </c>
      <c r="D35" s="30" t="s">
        <v>36</v>
      </c>
      <c r="E35" s="29" t="s">
        <v>33</v>
      </c>
      <c r="F35" s="18" t="s">
        <v>9</v>
      </c>
      <c r="G35" s="11">
        <f>SUM(G37:G40)</f>
        <v>177764857</v>
      </c>
      <c r="H35" s="11">
        <f t="shared" ref="H35:L35" si="8">SUM(H37:H40)</f>
        <v>177764857</v>
      </c>
      <c r="I35" s="11">
        <f t="shared" si="8"/>
        <v>0</v>
      </c>
      <c r="J35" s="11">
        <f t="shared" si="8"/>
        <v>0</v>
      </c>
      <c r="K35" s="11">
        <f t="shared" si="8"/>
        <v>0</v>
      </c>
      <c r="L35" s="11">
        <f t="shared" si="8"/>
        <v>0</v>
      </c>
      <c r="M35" s="28" t="s">
        <v>34</v>
      </c>
      <c r="N35" s="2"/>
    </row>
    <row r="36" spans="1:14" ht="20.100000000000001" customHeight="1">
      <c r="A36" s="31"/>
      <c r="B36" s="33"/>
      <c r="C36" s="26"/>
      <c r="D36" s="30"/>
      <c r="E36" s="29"/>
      <c r="F36" s="17" t="s">
        <v>10</v>
      </c>
      <c r="G36" s="15"/>
      <c r="H36" s="15"/>
      <c r="I36" s="15"/>
      <c r="J36" s="15"/>
      <c r="K36" s="15"/>
      <c r="L36" s="15"/>
      <c r="M36" s="28"/>
      <c r="N36" s="2"/>
    </row>
    <row r="37" spans="1:14" ht="20.100000000000001" customHeight="1">
      <c r="A37" s="31"/>
      <c r="B37" s="33"/>
      <c r="C37" s="26"/>
      <c r="D37" s="30"/>
      <c r="E37" s="29"/>
      <c r="F37" s="14" t="s">
        <v>11</v>
      </c>
      <c r="G37" s="15">
        <f>SUM(H37:L37)</f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28"/>
      <c r="N37" s="2"/>
    </row>
    <row r="38" spans="1:14" ht="20.100000000000001" customHeight="1">
      <c r="A38" s="31"/>
      <c r="B38" s="33"/>
      <c r="C38" s="26"/>
      <c r="D38" s="30"/>
      <c r="E38" s="29"/>
      <c r="F38" s="14" t="s">
        <v>12</v>
      </c>
      <c r="G38" s="15">
        <f t="shared" ref="G38:G40" si="9">SUM(H38:L38)</f>
        <v>177629690</v>
      </c>
      <c r="H38" s="15">
        <v>177629690</v>
      </c>
      <c r="I38" s="15">
        <v>0</v>
      </c>
      <c r="J38" s="15">
        <v>0</v>
      </c>
      <c r="K38" s="15">
        <v>0</v>
      </c>
      <c r="L38" s="15">
        <v>0</v>
      </c>
      <c r="M38" s="28"/>
      <c r="N38" s="2"/>
    </row>
    <row r="39" spans="1:14" ht="20.100000000000001" customHeight="1">
      <c r="A39" s="31"/>
      <c r="B39" s="33"/>
      <c r="C39" s="26"/>
      <c r="D39" s="30"/>
      <c r="E39" s="29"/>
      <c r="F39" s="14" t="s">
        <v>13</v>
      </c>
      <c r="G39" s="15">
        <f t="shared" si="9"/>
        <v>135167</v>
      </c>
      <c r="H39" s="15">
        <v>135167</v>
      </c>
      <c r="I39" s="15">
        <v>0</v>
      </c>
      <c r="J39" s="15">
        <v>0</v>
      </c>
      <c r="K39" s="15">
        <v>0</v>
      </c>
      <c r="L39" s="15">
        <v>0</v>
      </c>
      <c r="M39" s="28"/>
      <c r="N39" s="2"/>
    </row>
    <row r="40" spans="1:14" ht="20.100000000000001" customHeight="1">
      <c r="A40" s="31"/>
      <c r="B40" s="34"/>
      <c r="C40" s="27"/>
      <c r="D40" s="30"/>
      <c r="E40" s="29"/>
      <c r="F40" s="14" t="s">
        <v>14</v>
      </c>
      <c r="G40" s="15">
        <f t="shared" si="9"/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28"/>
      <c r="N40" s="2"/>
    </row>
    <row r="41" spans="1:14" ht="30" customHeight="1">
      <c r="A41" s="59" t="s">
        <v>43</v>
      </c>
      <c r="B41" s="32" t="s">
        <v>41</v>
      </c>
      <c r="C41" s="25" t="s">
        <v>27</v>
      </c>
      <c r="D41" s="30" t="s">
        <v>36</v>
      </c>
      <c r="E41" s="29" t="s">
        <v>33</v>
      </c>
      <c r="F41" s="18" t="s">
        <v>9</v>
      </c>
      <c r="G41" s="19">
        <f>SUM(H41:J41)</f>
        <v>600000</v>
      </c>
      <c r="H41" s="11">
        <f>SUM(H43:H46)</f>
        <v>600000</v>
      </c>
      <c r="I41" s="11">
        <f t="shared" ref="I41:J41" si="10">SUM(I43:I46)</f>
        <v>0</v>
      </c>
      <c r="J41" s="11">
        <f t="shared" si="10"/>
        <v>0</v>
      </c>
      <c r="K41" s="15"/>
      <c r="L41" s="15"/>
      <c r="M41" s="25"/>
      <c r="N41" s="2"/>
    </row>
    <row r="42" spans="1:14" ht="30" customHeight="1">
      <c r="A42" s="60"/>
      <c r="B42" s="33"/>
      <c r="C42" s="26"/>
      <c r="D42" s="30"/>
      <c r="E42" s="29"/>
      <c r="F42" s="17" t="s">
        <v>10</v>
      </c>
      <c r="G42" s="17" t="s">
        <v>10</v>
      </c>
      <c r="H42" s="15"/>
      <c r="I42" s="15"/>
      <c r="J42" s="15"/>
      <c r="K42" s="15"/>
      <c r="L42" s="15"/>
      <c r="M42" s="26"/>
      <c r="N42" s="2"/>
    </row>
    <row r="43" spans="1:14" ht="30" customHeight="1">
      <c r="A43" s="60"/>
      <c r="B43" s="33"/>
      <c r="C43" s="26"/>
      <c r="D43" s="30"/>
      <c r="E43" s="29"/>
      <c r="F43" s="14" t="s">
        <v>11</v>
      </c>
      <c r="G43" s="20">
        <f>SUM(H43:J43)</f>
        <v>0</v>
      </c>
      <c r="H43" s="15">
        <f>SUM(I43:M43)</f>
        <v>0</v>
      </c>
      <c r="I43" s="15">
        <v>0</v>
      </c>
      <c r="J43" s="15">
        <v>0</v>
      </c>
      <c r="K43" s="15"/>
      <c r="L43" s="15"/>
      <c r="M43" s="26"/>
      <c r="N43" s="2"/>
    </row>
    <row r="44" spans="1:14" ht="30" customHeight="1">
      <c r="A44" s="60"/>
      <c r="B44" s="33"/>
      <c r="C44" s="26"/>
      <c r="D44" s="30"/>
      <c r="E44" s="29"/>
      <c r="F44" s="14" t="s">
        <v>12</v>
      </c>
      <c r="G44" s="20">
        <f t="shared" ref="G44:G46" si="11">SUM(H44:J44)</f>
        <v>600000</v>
      </c>
      <c r="H44" s="15">
        <v>600000</v>
      </c>
      <c r="I44" s="15">
        <v>0</v>
      </c>
      <c r="J44" s="15">
        <v>0</v>
      </c>
      <c r="K44" s="15"/>
      <c r="L44" s="15"/>
      <c r="M44" s="26"/>
      <c r="N44" s="2"/>
    </row>
    <row r="45" spans="1:14" ht="30" customHeight="1">
      <c r="A45" s="60"/>
      <c r="B45" s="33"/>
      <c r="C45" s="26"/>
      <c r="D45" s="30"/>
      <c r="E45" s="29"/>
      <c r="F45" s="14" t="s">
        <v>13</v>
      </c>
      <c r="G45" s="20">
        <f t="shared" si="11"/>
        <v>0</v>
      </c>
      <c r="H45" s="15"/>
      <c r="I45" s="15">
        <v>0</v>
      </c>
      <c r="J45" s="15">
        <v>0</v>
      </c>
      <c r="K45" s="15"/>
      <c r="L45" s="15"/>
      <c r="M45" s="26"/>
      <c r="N45" s="2"/>
    </row>
    <row r="46" spans="1:14" ht="30" customHeight="1">
      <c r="A46" s="61"/>
      <c r="B46" s="34"/>
      <c r="C46" s="27"/>
      <c r="D46" s="30"/>
      <c r="E46" s="29"/>
      <c r="F46" s="14" t="s">
        <v>14</v>
      </c>
      <c r="G46" s="20">
        <f t="shared" si="11"/>
        <v>0</v>
      </c>
      <c r="H46" s="15">
        <f t="shared" ref="H46" si="12">SUM(I46:M46)</f>
        <v>0</v>
      </c>
      <c r="I46" s="15">
        <v>0</v>
      </c>
      <c r="J46" s="15">
        <v>0</v>
      </c>
      <c r="K46" s="15"/>
      <c r="L46" s="15"/>
      <c r="M46" s="27"/>
      <c r="N46" s="2"/>
    </row>
    <row r="47" spans="1:14" ht="20.100000000000001" customHeight="1">
      <c r="A47" s="31" t="s">
        <v>26</v>
      </c>
      <c r="B47" s="22" t="s">
        <v>40</v>
      </c>
      <c r="C47" s="25" t="s">
        <v>27</v>
      </c>
      <c r="D47" s="28" t="s">
        <v>37</v>
      </c>
      <c r="E47" s="29" t="s">
        <v>33</v>
      </c>
      <c r="F47" s="18" t="s">
        <v>9</v>
      </c>
      <c r="G47" s="11">
        <f>SUM(G49:G52)</f>
        <v>70956891.359999999</v>
      </c>
      <c r="H47" s="11">
        <f t="shared" ref="H47:L47" si="13">SUM(H49:H52)</f>
        <v>70956891.359999999</v>
      </c>
      <c r="I47" s="11">
        <f t="shared" si="13"/>
        <v>0</v>
      </c>
      <c r="J47" s="11">
        <f t="shared" si="13"/>
        <v>0</v>
      </c>
      <c r="K47" s="11">
        <f t="shared" si="13"/>
        <v>0</v>
      </c>
      <c r="L47" s="11">
        <f t="shared" si="13"/>
        <v>0</v>
      </c>
      <c r="M47" s="28" t="s">
        <v>35</v>
      </c>
      <c r="N47" s="2"/>
    </row>
    <row r="48" spans="1:14" ht="20.100000000000001" customHeight="1">
      <c r="A48" s="31"/>
      <c r="B48" s="23"/>
      <c r="C48" s="26"/>
      <c r="D48" s="28"/>
      <c r="E48" s="29"/>
      <c r="F48" s="17" t="s">
        <v>10</v>
      </c>
      <c r="G48" s="15"/>
      <c r="H48" s="15"/>
      <c r="I48" s="15"/>
      <c r="J48" s="15"/>
      <c r="K48" s="15"/>
      <c r="L48" s="15"/>
      <c r="M48" s="28"/>
      <c r="N48" s="2"/>
    </row>
    <row r="49" spans="1:14" ht="20.100000000000001" customHeight="1">
      <c r="A49" s="31"/>
      <c r="B49" s="23"/>
      <c r="C49" s="26"/>
      <c r="D49" s="28"/>
      <c r="E49" s="29"/>
      <c r="F49" s="14" t="s">
        <v>11</v>
      </c>
      <c r="G49" s="15">
        <f>SUM(H49:L49)</f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28"/>
      <c r="N49" s="2"/>
    </row>
    <row r="50" spans="1:14" ht="20.100000000000001" customHeight="1">
      <c r="A50" s="31"/>
      <c r="B50" s="23"/>
      <c r="C50" s="26"/>
      <c r="D50" s="28"/>
      <c r="E50" s="29"/>
      <c r="F50" s="14" t="s">
        <v>12</v>
      </c>
      <c r="G50" s="15">
        <f t="shared" ref="G50:G52" si="14">SUM(H50:L50)</f>
        <v>70902960</v>
      </c>
      <c r="H50" s="15">
        <v>70902960</v>
      </c>
      <c r="I50" s="15">
        <v>0</v>
      </c>
      <c r="J50" s="15">
        <v>0</v>
      </c>
      <c r="K50" s="15">
        <v>0</v>
      </c>
      <c r="L50" s="15">
        <v>0</v>
      </c>
      <c r="M50" s="28"/>
      <c r="N50" s="2"/>
    </row>
    <row r="51" spans="1:14" ht="20.100000000000001" customHeight="1">
      <c r="A51" s="31"/>
      <c r="B51" s="23"/>
      <c r="C51" s="26"/>
      <c r="D51" s="28"/>
      <c r="E51" s="29"/>
      <c r="F51" s="14" t="s">
        <v>13</v>
      </c>
      <c r="G51" s="15">
        <f t="shared" si="14"/>
        <v>53931.360000000001</v>
      </c>
      <c r="H51" s="15">
        <v>53931.360000000001</v>
      </c>
      <c r="I51" s="15">
        <v>0</v>
      </c>
      <c r="J51" s="15">
        <v>0</v>
      </c>
      <c r="K51" s="15">
        <v>0</v>
      </c>
      <c r="L51" s="15">
        <v>0</v>
      </c>
      <c r="M51" s="28"/>
      <c r="N51" s="2"/>
    </row>
    <row r="52" spans="1:14" ht="20.100000000000001" customHeight="1">
      <c r="A52" s="31"/>
      <c r="B52" s="24"/>
      <c r="C52" s="27"/>
      <c r="D52" s="28"/>
      <c r="E52" s="29"/>
      <c r="F52" s="14" t="s">
        <v>14</v>
      </c>
      <c r="G52" s="15">
        <f t="shared" si="14"/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28"/>
      <c r="N52" s="2"/>
    </row>
    <row r="53" spans="1:14" ht="30" customHeight="1">
      <c r="A53" s="31" t="s">
        <v>44</v>
      </c>
      <c r="B53" s="62" t="s">
        <v>42</v>
      </c>
      <c r="C53" s="25" t="s">
        <v>27</v>
      </c>
      <c r="D53" s="28" t="s">
        <v>37</v>
      </c>
      <c r="E53" s="42" t="s">
        <v>33</v>
      </c>
      <c r="F53" s="18" t="s">
        <v>9</v>
      </c>
      <c r="G53" s="11">
        <f t="shared" ref="G53:J53" si="15">SUM(G55:G58)</f>
        <v>600000</v>
      </c>
      <c r="H53" s="11">
        <f t="shared" si="15"/>
        <v>600000</v>
      </c>
      <c r="I53" s="11">
        <f t="shared" si="15"/>
        <v>0</v>
      </c>
      <c r="J53" s="11">
        <f t="shared" si="15"/>
        <v>0</v>
      </c>
      <c r="K53" s="15"/>
      <c r="L53" s="15"/>
      <c r="M53" s="42"/>
      <c r="N53" s="2"/>
    </row>
    <row r="54" spans="1:14" ht="30" customHeight="1">
      <c r="A54" s="31"/>
      <c r="B54" s="63"/>
      <c r="C54" s="26"/>
      <c r="D54" s="28"/>
      <c r="E54" s="43"/>
      <c r="F54" s="17" t="s">
        <v>10</v>
      </c>
      <c r="G54" s="15"/>
      <c r="H54" s="15"/>
      <c r="I54" s="15"/>
      <c r="J54" s="15"/>
      <c r="K54" s="15"/>
      <c r="L54" s="15"/>
      <c r="M54" s="43"/>
      <c r="N54" s="2"/>
    </row>
    <row r="55" spans="1:14" ht="30" customHeight="1">
      <c r="A55" s="31"/>
      <c r="B55" s="63"/>
      <c r="C55" s="26"/>
      <c r="D55" s="28"/>
      <c r="E55" s="43"/>
      <c r="F55" s="14" t="s">
        <v>11</v>
      </c>
      <c r="G55" s="15">
        <f>SUM(H55:L55)</f>
        <v>0</v>
      </c>
      <c r="H55" s="15">
        <v>0</v>
      </c>
      <c r="I55" s="15">
        <v>0</v>
      </c>
      <c r="J55" s="15">
        <v>0</v>
      </c>
      <c r="K55" s="15"/>
      <c r="L55" s="15"/>
      <c r="M55" s="43"/>
      <c r="N55" s="2"/>
    </row>
    <row r="56" spans="1:14" ht="30" customHeight="1">
      <c r="A56" s="31"/>
      <c r="B56" s="63"/>
      <c r="C56" s="26"/>
      <c r="D56" s="28"/>
      <c r="E56" s="43"/>
      <c r="F56" s="14" t="s">
        <v>12</v>
      </c>
      <c r="G56" s="15">
        <f>SUM(H56:L56)</f>
        <v>600000</v>
      </c>
      <c r="H56" s="15">
        <v>600000</v>
      </c>
      <c r="I56" s="15">
        <v>0</v>
      </c>
      <c r="J56" s="15">
        <v>0</v>
      </c>
      <c r="K56" s="15"/>
      <c r="L56" s="15"/>
      <c r="M56" s="43"/>
      <c r="N56" s="2"/>
    </row>
    <row r="57" spans="1:14" ht="30" customHeight="1">
      <c r="A57" s="31"/>
      <c r="B57" s="63"/>
      <c r="C57" s="26"/>
      <c r="D57" s="28"/>
      <c r="E57" s="43"/>
      <c r="F57" s="14" t="s">
        <v>13</v>
      </c>
      <c r="G57" s="15">
        <f t="shared" ref="G57:G58" si="16">SUM(H57:L57)</f>
        <v>0</v>
      </c>
      <c r="H57" s="15">
        <v>0</v>
      </c>
      <c r="I57" s="15">
        <v>0</v>
      </c>
      <c r="J57" s="15">
        <v>0</v>
      </c>
      <c r="K57" s="15"/>
      <c r="L57" s="15"/>
      <c r="M57" s="43"/>
      <c r="N57" s="2"/>
    </row>
    <row r="58" spans="1:14" ht="30" customHeight="1">
      <c r="A58" s="31"/>
      <c r="B58" s="64"/>
      <c r="C58" s="27"/>
      <c r="D58" s="28"/>
      <c r="E58" s="44"/>
      <c r="F58" s="14" t="s">
        <v>14</v>
      </c>
      <c r="G58" s="15">
        <f t="shared" si="16"/>
        <v>0</v>
      </c>
      <c r="H58" s="15">
        <v>0</v>
      </c>
      <c r="I58" s="15"/>
      <c r="J58" s="15">
        <v>0</v>
      </c>
      <c r="K58" s="15"/>
      <c r="L58" s="15"/>
      <c r="M58" s="44"/>
      <c r="N58" s="2"/>
    </row>
    <row r="59" spans="1:14" ht="28.5" customHeight="1">
      <c r="A59" s="65" t="s">
        <v>21</v>
      </c>
      <c r="B59" s="66"/>
      <c r="C59" s="66"/>
      <c r="D59" s="66"/>
      <c r="E59" s="67"/>
      <c r="F59" s="21"/>
      <c r="G59" s="21">
        <f>SUM(H59:J59)</f>
        <v>252110187.37</v>
      </c>
      <c r="H59" s="21">
        <f>SUM(H61:H64)</f>
        <v>251310187.37</v>
      </c>
      <c r="I59" s="21">
        <f t="shared" ref="I59:J59" si="17">SUM(I61:I64)</f>
        <v>400000</v>
      </c>
      <c r="J59" s="21">
        <f t="shared" si="17"/>
        <v>400000</v>
      </c>
      <c r="K59" s="21" t="e">
        <f t="shared" ref="K59:L59" si="18">SUM(K61:K64)</f>
        <v>#REF!</v>
      </c>
      <c r="L59" s="21" t="e">
        <f t="shared" si="18"/>
        <v>#REF!</v>
      </c>
      <c r="M59" s="56"/>
    </row>
    <row r="60" spans="1:14" ht="26.25" customHeight="1">
      <c r="A60" s="68"/>
      <c r="B60" s="69"/>
      <c r="C60" s="69"/>
      <c r="D60" s="69"/>
      <c r="E60" s="70"/>
      <c r="F60" s="21" t="s">
        <v>10</v>
      </c>
      <c r="G60" s="21"/>
      <c r="H60" s="21"/>
      <c r="I60" s="21"/>
      <c r="J60" s="21"/>
      <c r="K60" s="21"/>
      <c r="L60" s="21"/>
      <c r="M60" s="57"/>
    </row>
    <row r="61" spans="1:14" ht="24.75" customHeight="1">
      <c r="A61" s="68"/>
      <c r="B61" s="69"/>
      <c r="C61" s="69"/>
      <c r="D61" s="69"/>
      <c r="E61" s="70"/>
      <c r="F61" s="21" t="s">
        <v>11</v>
      </c>
      <c r="G61" s="21">
        <f>SUM(H61:J61)</f>
        <v>0</v>
      </c>
      <c r="H61" s="21">
        <f>H12+H25+H31+H37+H43+H49+H55</f>
        <v>0</v>
      </c>
      <c r="I61" s="21">
        <f t="shared" ref="I61:J61" si="19">I12+I25+I31+I37+I43+I49+I55</f>
        <v>0</v>
      </c>
      <c r="J61" s="21">
        <f t="shared" si="19"/>
        <v>0</v>
      </c>
      <c r="K61" s="21" t="e">
        <f>K12+K25+K31+K37+K49+#REF!</f>
        <v>#REF!</v>
      </c>
      <c r="L61" s="21" t="e">
        <f>L12+L25+L31+L37+L49+#REF!</f>
        <v>#REF!</v>
      </c>
      <c r="M61" s="57"/>
    </row>
    <row r="62" spans="1:14" ht="22.5" customHeight="1">
      <c r="A62" s="68"/>
      <c r="B62" s="69"/>
      <c r="C62" s="69"/>
      <c r="D62" s="69"/>
      <c r="E62" s="70"/>
      <c r="F62" s="21" t="s">
        <v>12</v>
      </c>
      <c r="G62" s="21">
        <f t="shared" ref="G62:G63" si="20">SUM(H62:J62)</f>
        <v>249732650</v>
      </c>
      <c r="H62" s="21">
        <f>H13+H26+H32+H38+H44+H50+H56</f>
        <v>249732650</v>
      </c>
      <c r="I62" s="21">
        <f t="shared" ref="I62:J62" si="21">I13+I26+I32+I38+I44+I50+I56</f>
        <v>0</v>
      </c>
      <c r="J62" s="21">
        <f t="shared" si="21"/>
        <v>0</v>
      </c>
      <c r="K62" s="21" t="e">
        <f>K13+K26+K32+K38+K50+#REF!</f>
        <v>#REF!</v>
      </c>
      <c r="L62" s="21" t="e">
        <f>L13+L26+L32+L38+L50+#REF!</f>
        <v>#REF!</v>
      </c>
      <c r="M62" s="57"/>
    </row>
    <row r="63" spans="1:14" ht="30.75" customHeight="1">
      <c r="A63" s="68"/>
      <c r="B63" s="69"/>
      <c r="C63" s="69"/>
      <c r="D63" s="69"/>
      <c r="E63" s="70"/>
      <c r="F63" s="21" t="s">
        <v>13</v>
      </c>
      <c r="G63" s="21">
        <f t="shared" si="20"/>
        <v>2377537.37</v>
      </c>
      <c r="H63" s="21">
        <f>H14+H27+H33+H39+H45+H51+H57</f>
        <v>1577537.37</v>
      </c>
      <c r="I63" s="21">
        <f t="shared" ref="I63:J63" si="22">I14+I27+I33+I39+I45+I51+I57</f>
        <v>400000</v>
      </c>
      <c r="J63" s="21">
        <f t="shared" si="22"/>
        <v>400000</v>
      </c>
      <c r="K63" s="21" t="e">
        <f>K14+K27+K33+K39+K51+#REF!</f>
        <v>#REF!</v>
      </c>
      <c r="L63" s="21" t="e">
        <f>L14+L27+L33+L39+L51+#REF!</f>
        <v>#REF!</v>
      </c>
      <c r="M63" s="57"/>
    </row>
    <row r="64" spans="1:14" ht="24" customHeight="1">
      <c r="A64" s="71"/>
      <c r="B64" s="72"/>
      <c r="C64" s="72"/>
      <c r="D64" s="72"/>
      <c r="E64" s="73"/>
      <c r="F64" s="21" t="s">
        <v>14</v>
      </c>
      <c r="G64" s="21">
        <f t="shared" ref="G64" si="23">SUM(H64:J64)</f>
        <v>0</v>
      </c>
      <c r="H64" s="21">
        <f>H15+H28+H34+H40+H46+H52+H58</f>
        <v>0</v>
      </c>
      <c r="I64" s="21">
        <f t="shared" ref="I64:J64" si="24">I15+I28+I34+I40+I46+I52+I58</f>
        <v>0</v>
      </c>
      <c r="J64" s="21">
        <f t="shared" si="24"/>
        <v>0</v>
      </c>
      <c r="K64" s="21" t="e">
        <f>K15+K34+K40+K52+#REF!</f>
        <v>#REF!</v>
      </c>
      <c r="L64" s="21" t="e">
        <f>L15+L34+L40+L52+#REF!</f>
        <v>#REF!</v>
      </c>
      <c r="M64" s="58"/>
    </row>
    <row r="69" spans="7:7">
      <c r="G69" s="3"/>
    </row>
  </sheetData>
  <mergeCells count="65">
    <mergeCell ref="M41:M46"/>
    <mergeCell ref="M53:M58"/>
    <mergeCell ref="M59:M64"/>
    <mergeCell ref="A41:A46"/>
    <mergeCell ref="C41:C46"/>
    <mergeCell ref="D41:D46"/>
    <mergeCell ref="E41:E46"/>
    <mergeCell ref="C53:C58"/>
    <mergeCell ref="D53:D58"/>
    <mergeCell ref="E53:E58"/>
    <mergeCell ref="B53:B58"/>
    <mergeCell ref="A53:A58"/>
    <mergeCell ref="A59:E64"/>
    <mergeCell ref="M47:M52"/>
    <mergeCell ref="A47:A52"/>
    <mergeCell ref="B41:B46"/>
    <mergeCell ref="A3:M3"/>
    <mergeCell ref="A4:A7"/>
    <mergeCell ref="B4:B7"/>
    <mergeCell ref="C4:C7"/>
    <mergeCell ref="D4:D7"/>
    <mergeCell ref="E4:E7"/>
    <mergeCell ref="F4:F7"/>
    <mergeCell ref="G4:L5"/>
    <mergeCell ref="M4:M7"/>
    <mergeCell ref="G6:G7"/>
    <mergeCell ref="H6:H7"/>
    <mergeCell ref="I6:I7"/>
    <mergeCell ref="J6:J7"/>
    <mergeCell ref="K6:K7"/>
    <mergeCell ref="L6:L7"/>
    <mergeCell ref="M10:M21"/>
    <mergeCell ref="A29:A34"/>
    <mergeCell ref="B29:B34"/>
    <mergeCell ref="A10:A15"/>
    <mergeCell ref="B10:B15"/>
    <mergeCell ref="C10:C15"/>
    <mergeCell ref="D10:D15"/>
    <mergeCell ref="E10:E15"/>
    <mergeCell ref="A16:A21"/>
    <mergeCell ref="B16:B21"/>
    <mergeCell ref="C16:C21"/>
    <mergeCell ref="D16:D21"/>
    <mergeCell ref="E16:E21"/>
    <mergeCell ref="A22:M22"/>
    <mergeCell ref="M23:M28"/>
    <mergeCell ref="A23:A28"/>
    <mergeCell ref="B23:B28"/>
    <mergeCell ref="C23:C28"/>
    <mergeCell ref="D23:D28"/>
    <mergeCell ref="E23:E28"/>
    <mergeCell ref="C29:C34"/>
    <mergeCell ref="D29:D34"/>
    <mergeCell ref="E29:E34"/>
    <mergeCell ref="M29:M34"/>
    <mergeCell ref="A35:A40"/>
    <mergeCell ref="B35:B40"/>
    <mergeCell ref="C35:C40"/>
    <mergeCell ref="E35:E40"/>
    <mergeCell ref="M35:M40"/>
    <mergeCell ref="B47:B52"/>
    <mergeCell ref="C47:C52"/>
    <mergeCell ref="D47:D52"/>
    <mergeCell ref="E47:E52"/>
    <mergeCell ref="D35:D40"/>
  </mergeCells>
  <pageMargins left="0.70866141732283472" right="0.70866141732283472" top="0.74803149606299213" bottom="0.74803149606299213" header="0.31496062992125984" footer="0.31496062992125984"/>
  <pageSetup paperSize="9" scale="45" fitToHeight="0" orientation="landscape" r:id="rId1"/>
  <rowBreaks count="1" manualBreakCount="1">
    <brk id="4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</vt:lpstr>
      <vt:lpstr>'Приложение №1'!Область_печати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2023-11-15T07:34:12Z</dcterms:modified>
</cp:coreProperties>
</file>