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на 01.10.2022" sheetId="1" r:id="rId1"/>
  </sheets>
  <externalReferences>
    <externalReference r:id="rId2"/>
  </externalReferences>
  <definedNames>
    <definedName name="_xlnm.Print_Area" localSheetId="0">'на 01.10.2022'!$B$10:$AB$126</definedName>
  </definedNames>
  <calcPr calcId="125725"/>
</workbook>
</file>

<file path=xl/calcChain.xml><?xml version="1.0" encoding="utf-8"?>
<calcChain xmlns="http://schemas.openxmlformats.org/spreadsheetml/2006/main">
  <c r="AA110" i="1"/>
  <c r="AA105" s="1"/>
  <c r="Z110"/>
  <c r="Y110"/>
  <c r="X110"/>
  <c r="W110"/>
  <c r="W105" s="1"/>
  <c r="V110"/>
  <c r="U110"/>
  <c r="T110"/>
  <c r="S110"/>
  <c r="S105" s="1"/>
  <c r="R110"/>
  <c r="Q110"/>
  <c r="P110"/>
  <c r="O110"/>
  <c r="O105" s="1"/>
  <c r="N110"/>
  <c r="M110"/>
  <c r="L110"/>
  <c r="K110"/>
  <c r="K105" s="1"/>
  <c r="J110"/>
  <c r="AA106"/>
  <c r="Z106"/>
  <c r="Z105" s="1"/>
  <c r="Y106"/>
  <c r="Y105" s="1"/>
  <c r="Y100" s="1"/>
  <c r="X106"/>
  <c r="W106"/>
  <c r="V106"/>
  <c r="V105" s="1"/>
  <c r="U106"/>
  <c r="U105" s="1"/>
  <c r="U100" s="1"/>
  <c r="T106"/>
  <c r="S106"/>
  <c r="R106"/>
  <c r="R105" s="1"/>
  <c r="Q106"/>
  <c r="Q105" s="1"/>
  <c r="Q100" s="1"/>
  <c r="P106"/>
  <c r="O106"/>
  <c r="N106"/>
  <c r="N105" s="1"/>
  <c r="M106"/>
  <c r="M105" s="1"/>
  <c r="M100" s="1"/>
  <c r="L106"/>
  <c r="K106"/>
  <c r="J106"/>
  <c r="J105" s="1"/>
  <c r="AB105"/>
  <c r="AB100" s="1"/>
  <c r="X105"/>
  <c r="X100" s="1"/>
  <c r="T105"/>
  <c r="T100" s="1"/>
  <c r="P105"/>
  <c r="P100" s="1"/>
  <c r="L105"/>
  <c r="L100" s="1"/>
  <c r="AA101"/>
  <c r="AA100" s="1"/>
  <c r="Z101"/>
  <c r="Z100" s="1"/>
  <c r="Y101"/>
  <c r="X101"/>
  <c r="W101"/>
  <c r="W100" s="1"/>
  <c r="V101"/>
  <c r="V100" s="1"/>
  <c r="U101"/>
  <c r="T101"/>
  <c r="S101"/>
  <c r="S100" s="1"/>
  <c r="R101"/>
  <c r="R100" s="1"/>
  <c r="Q101"/>
  <c r="P101"/>
  <c r="O101"/>
  <c r="O100" s="1"/>
  <c r="N101"/>
  <c r="N100" s="1"/>
  <c r="M101"/>
  <c r="L101"/>
  <c r="K101"/>
  <c r="K100" s="1"/>
  <c r="J101"/>
  <c r="J100" s="1"/>
  <c r="AA96"/>
  <c r="AA91" s="1"/>
  <c r="Z96"/>
  <c r="Y96"/>
  <c r="X96"/>
  <c r="W96"/>
  <c r="W91" s="1"/>
  <c r="V96"/>
  <c r="U96"/>
  <c r="T96"/>
  <c r="S96"/>
  <c r="S91" s="1"/>
  <c r="R96"/>
  <c r="Q96"/>
  <c r="P96"/>
  <c r="O96"/>
  <c r="O91" s="1"/>
  <c r="N96"/>
  <c r="M96"/>
  <c r="L96"/>
  <c r="K96"/>
  <c r="K91" s="1"/>
  <c r="K86" s="1"/>
  <c r="J96"/>
  <c r="AA92"/>
  <c r="Z92"/>
  <c r="Z91" s="1"/>
  <c r="Y92"/>
  <c r="Y91" s="1"/>
  <c r="Y86" s="1"/>
  <c r="X92"/>
  <c r="W92"/>
  <c r="V92"/>
  <c r="V91" s="1"/>
  <c r="U92"/>
  <c r="U91" s="1"/>
  <c r="U86" s="1"/>
  <c r="T92"/>
  <c r="S92"/>
  <c r="R92"/>
  <c r="R91" s="1"/>
  <c r="Q92"/>
  <c r="Q91" s="1"/>
  <c r="Q86" s="1"/>
  <c r="P92"/>
  <c r="O92"/>
  <c r="N92"/>
  <c r="N91" s="1"/>
  <c r="M92"/>
  <c r="M91" s="1"/>
  <c r="M86" s="1"/>
  <c r="L92"/>
  <c r="K92"/>
  <c r="J92"/>
  <c r="J91" s="1"/>
  <c r="AB91"/>
  <c r="AB86" s="1"/>
  <c r="X91"/>
  <c r="X86" s="1"/>
  <c r="T91"/>
  <c r="T86" s="1"/>
  <c r="P91"/>
  <c r="P86" s="1"/>
  <c r="L91"/>
  <c r="L86" s="1"/>
  <c r="AA87"/>
  <c r="Z87"/>
  <c r="Z86" s="1"/>
  <c r="Y87"/>
  <c r="X87"/>
  <c r="W87"/>
  <c r="V87"/>
  <c r="V86" s="1"/>
  <c r="U87"/>
  <c r="T87"/>
  <c r="S87"/>
  <c r="R87"/>
  <c r="R86" s="1"/>
  <c r="Q87"/>
  <c r="P87"/>
  <c r="O87"/>
  <c r="N87"/>
  <c r="N86" s="1"/>
  <c r="M87"/>
  <c r="L87"/>
  <c r="K87"/>
  <c r="J87"/>
  <c r="J86" s="1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AA78"/>
  <c r="AA77" s="1"/>
  <c r="AA72" s="1"/>
  <c r="Z78"/>
  <c r="Y78"/>
  <c r="Y77" s="1"/>
  <c r="Y72" s="1"/>
  <c r="X78"/>
  <c r="W78"/>
  <c r="W77" s="1"/>
  <c r="W72" s="1"/>
  <c r="V78"/>
  <c r="U78"/>
  <c r="U77" s="1"/>
  <c r="U72" s="1"/>
  <c r="T78"/>
  <c r="S78"/>
  <c r="S77" s="1"/>
  <c r="S72" s="1"/>
  <c r="R78"/>
  <c r="Q78"/>
  <c r="Q77" s="1"/>
  <c r="Q72" s="1"/>
  <c r="P78"/>
  <c r="O78"/>
  <c r="O77" s="1"/>
  <c r="O72" s="1"/>
  <c r="N78"/>
  <c r="M78"/>
  <c r="M77" s="1"/>
  <c r="M72" s="1"/>
  <c r="L78"/>
  <c r="K78"/>
  <c r="K77" s="1"/>
  <c r="K72" s="1"/>
  <c r="J78"/>
  <c r="AB77"/>
  <c r="AB72" s="1"/>
  <c r="Z77"/>
  <c r="X77"/>
  <c r="V77"/>
  <c r="T77"/>
  <c r="R77"/>
  <c r="P77"/>
  <c r="N77"/>
  <c r="L77"/>
  <c r="J77"/>
  <c r="AA73"/>
  <c r="Z73"/>
  <c r="Z72" s="1"/>
  <c r="Y73"/>
  <c r="X73"/>
  <c r="X72" s="1"/>
  <c r="W73"/>
  <c r="V73"/>
  <c r="V72" s="1"/>
  <c r="U73"/>
  <c r="T73"/>
  <c r="T72" s="1"/>
  <c r="S73"/>
  <c r="R73"/>
  <c r="R72" s="1"/>
  <c r="Q73"/>
  <c r="P73"/>
  <c r="P72" s="1"/>
  <c r="O73"/>
  <c r="N73"/>
  <c r="N72" s="1"/>
  <c r="M73"/>
  <c r="L73"/>
  <c r="L72" s="1"/>
  <c r="K73"/>
  <c r="J73"/>
  <c r="J72" s="1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AA64"/>
  <c r="AA63" s="1"/>
  <c r="Z64"/>
  <c r="Y64"/>
  <c r="Y63" s="1"/>
  <c r="X64"/>
  <c r="W64"/>
  <c r="W63" s="1"/>
  <c r="W58" s="1"/>
  <c r="V64"/>
  <c r="U64"/>
  <c r="U63" s="1"/>
  <c r="T64"/>
  <c r="S64"/>
  <c r="S63" s="1"/>
  <c r="S58" s="1"/>
  <c r="R64"/>
  <c r="Q64"/>
  <c r="Q63" s="1"/>
  <c r="P64"/>
  <c r="O64"/>
  <c r="O63" s="1"/>
  <c r="O58" s="1"/>
  <c r="N64"/>
  <c r="M64"/>
  <c r="M63" s="1"/>
  <c r="L64"/>
  <c r="K64"/>
  <c r="K63" s="1"/>
  <c r="K58" s="1"/>
  <c r="J64"/>
  <c r="AB63"/>
  <c r="Z63"/>
  <c r="X63"/>
  <c r="V63"/>
  <c r="T63"/>
  <c r="R63"/>
  <c r="P63"/>
  <c r="N63"/>
  <c r="L63"/>
  <c r="J63"/>
  <c r="Z60"/>
  <c r="Z59" s="1"/>
  <c r="Z58" s="1"/>
  <c r="X60"/>
  <c r="X59" s="1"/>
  <c r="X58" s="1"/>
  <c r="W60"/>
  <c r="V60"/>
  <c r="V59" s="1"/>
  <c r="V58" s="1"/>
  <c r="R60"/>
  <c r="AA60" s="1"/>
  <c r="AA59" s="1"/>
  <c r="AA58" s="1"/>
  <c r="Q60"/>
  <c r="P60"/>
  <c r="J60"/>
  <c r="J59" s="1"/>
  <c r="J58" s="1"/>
  <c r="E60"/>
  <c r="W59"/>
  <c r="U59"/>
  <c r="U58" s="1"/>
  <c r="T59"/>
  <c r="S59"/>
  <c r="Q59"/>
  <c r="Q58" s="1"/>
  <c r="P59"/>
  <c r="O59"/>
  <c r="N59"/>
  <c r="M59"/>
  <c r="M58" s="1"/>
  <c r="L59"/>
  <c r="K59"/>
  <c r="AB58"/>
  <c r="T58"/>
  <c r="P58"/>
  <c r="N58"/>
  <c r="L58"/>
  <c r="AA54"/>
  <c r="Z54"/>
  <c r="Z49" s="1"/>
  <c r="Z44" s="1"/>
  <c r="Y54"/>
  <c r="X54"/>
  <c r="W54"/>
  <c r="V54"/>
  <c r="V49" s="1"/>
  <c r="V44" s="1"/>
  <c r="U54"/>
  <c r="T54"/>
  <c r="S54"/>
  <c r="R54"/>
  <c r="R49" s="1"/>
  <c r="R44" s="1"/>
  <c r="Q54"/>
  <c r="P54"/>
  <c r="O54"/>
  <c r="N54"/>
  <c r="N49" s="1"/>
  <c r="N44" s="1"/>
  <c r="M54"/>
  <c r="L54"/>
  <c r="K54"/>
  <c r="J54"/>
  <c r="J49" s="1"/>
  <c r="J44" s="1"/>
  <c r="AA50"/>
  <c r="Z50"/>
  <c r="Y50"/>
  <c r="X50"/>
  <c r="X49" s="1"/>
  <c r="X44" s="1"/>
  <c r="W50"/>
  <c r="V50"/>
  <c r="U50"/>
  <c r="T50"/>
  <c r="T49" s="1"/>
  <c r="T44" s="1"/>
  <c r="S50"/>
  <c r="R50"/>
  <c r="Q50"/>
  <c r="P50"/>
  <c r="P49" s="1"/>
  <c r="P44" s="1"/>
  <c r="O50"/>
  <c r="N50"/>
  <c r="M50"/>
  <c r="L50"/>
  <c r="L49" s="1"/>
  <c r="L44" s="1"/>
  <c r="K50"/>
  <c r="J50"/>
  <c r="AB49"/>
  <c r="AA49"/>
  <c r="AA44" s="1"/>
  <c r="Y49"/>
  <c r="W49"/>
  <c r="W44" s="1"/>
  <c r="U49"/>
  <c r="S49"/>
  <c r="S44" s="1"/>
  <c r="Q49"/>
  <c r="O49"/>
  <c r="O44" s="1"/>
  <c r="M49"/>
  <c r="K49"/>
  <c r="K44" s="1"/>
  <c r="AA45"/>
  <c r="Z45"/>
  <c r="Y45"/>
  <c r="Y44" s="1"/>
  <c r="X45"/>
  <c r="W45"/>
  <c r="V45"/>
  <c r="U45"/>
  <c r="U44" s="1"/>
  <c r="T45"/>
  <c r="S45"/>
  <c r="R45"/>
  <c r="Q45"/>
  <c r="Q44" s="1"/>
  <c r="P45"/>
  <c r="O45"/>
  <c r="N45"/>
  <c r="M45"/>
  <c r="M44" s="1"/>
  <c r="L45"/>
  <c r="K45"/>
  <c r="J45"/>
  <c r="AB44"/>
  <c r="AA40"/>
  <c r="Z40"/>
  <c r="Z35" s="1"/>
  <c r="Y40"/>
  <c r="X40"/>
  <c r="W40"/>
  <c r="V40"/>
  <c r="V35" s="1"/>
  <c r="U40"/>
  <c r="T40"/>
  <c r="S40"/>
  <c r="R40"/>
  <c r="R35" s="1"/>
  <c r="Q40"/>
  <c r="P40"/>
  <c r="O40"/>
  <c r="N40"/>
  <c r="N35" s="1"/>
  <c r="N30" s="1"/>
  <c r="M40"/>
  <c r="L40"/>
  <c r="K40"/>
  <c r="J40"/>
  <c r="J35" s="1"/>
  <c r="J30" s="1"/>
  <c r="AA36"/>
  <c r="Z36"/>
  <c r="Y36"/>
  <c r="X36"/>
  <c r="X35" s="1"/>
  <c r="W36"/>
  <c r="V36"/>
  <c r="U36"/>
  <c r="T36"/>
  <c r="T35" s="1"/>
  <c r="T30" s="1"/>
  <c r="S36"/>
  <c r="R36"/>
  <c r="Q36"/>
  <c r="P36"/>
  <c r="P35" s="1"/>
  <c r="O36"/>
  <c r="N36"/>
  <c r="M36"/>
  <c r="L36"/>
  <c r="L35" s="1"/>
  <c r="L30" s="1"/>
  <c r="K36"/>
  <c r="J36"/>
  <c r="AB35"/>
  <c r="AA35"/>
  <c r="Y35"/>
  <c r="W35"/>
  <c r="U35"/>
  <c r="S35"/>
  <c r="Q35"/>
  <c r="O35"/>
  <c r="M35"/>
  <c r="K35"/>
  <c r="Y32"/>
  <c r="Y31" s="1"/>
  <c r="Y30" s="1"/>
  <c r="X32"/>
  <c r="X31" s="1"/>
  <c r="X30" s="1"/>
  <c r="W32"/>
  <c r="V32"/>
  <c r="V31" s="1"/>
  <c r="R32"/>
  <c r="AA32" s="1"/>
  <c r="AA31" s="1"/>
  <c r="AA30" s="1"/>
  <c r="Q32"/>
  <c r="Z32" s="1"/>
  <c r="Z31" s="1"/>
  <c r="Z30" s="1"/>
  <c r="P32"/>
  <c r="P31" s="1"/>
  <c r="P30" s="1"/>
  <c r="E32"/>
  <c r="W31"/>
  <c r="W30" s="1"/>
  <c r="U31"/>
  <c r="T31"/>
  <c r="S31"/>
  <c r="S30" s="1"/>
  <c r="Q31"/>
  <c r="Q30" s="1"/>
  <c r="O31"/>
  <c r="O30" s="1"/>
  <c r="N31"/>
  <c r="M31"/>
  <c r="L31"/>
  <c r="K31"/>
  <c r="K30" s="1"/>
  <c r="J31"/>
  <c r="AB30"/>
  <c r="U30"/>
  <c r="M30"/>
  <c r="AA26"/>
  <c r="Z26"/>
  <c r="Y26"/>
  <c r="X26"/>
  <c r="X21" s="1"/>
  <c r="W26"/>
  <c r="V26"/>
  <c r="U26"/>
  <c r="T26"/>
  <c r="T21" s="1"/>
  <c r="S26"/>
  <c r="R26"/>
  <c r="Q26"/>
  <c r="P26"/>
  <c r="P21" s="1"/>
  <c r="O26"/>
  <c r="N26"/>
  <c r="M26"/>
  <c r="L26"/>
  <c r="L21" s="1"/>
  <c r="K26"/>
  <c r="J26"/>
  <c r="AA22"/>
  <c r="Z22"/>
  <c r="Z21" s="1"/>
  <c r="Y22"/>
  <c r="X22"/>
  <c r="W22"/>
  <c r="V22"/>
  <c r="V21" s="1"/>
  <c r="U22"/>
  <c r="T22"/>
  <c r="S22"/>
  <c r="R22"/>
  <c r="R21" s="1"/>
  <c r="Q22"/>
  <c r="P22"/>
  <c r="O22"/>
  <c r="N22"/>
  <c r="N21" s="1"/>
  <c r="M22"/>
  <c r="L22"/>
  <c r="K22"/>
  <c r="J22"/>
  <c r="J21" s="1"/>
  <c r="AB21"/>
  <c r="AA21"/>
  <c r="AA117" s="1"/>
  <c r="Y21"/>
  <c r="Y117" s="1"/>
  <c r="W21"/>
  <c r="W117" s="1"/>
  <c r="U21"/>
  <c r="S21"/>
  <c r="S117" s="1"/>
  <c r="Q21"/>
  <c r="Q117" s="1"/>
  <c r="O21"/>
  <c r="O117" s="1"/>
  <c r="M21"/>
  <c r="K21"/>
  <c r="K117" s="1"/>
  <c r="AA17"/>
  <c r="Z17"/>
  <c r="Y17"/>
  <c r="X17"/>
  <c r="X116" s="1"/>
  <c r="W17"/>
  <c r="V17"/>
  <c r="U17"/>
  <c r="U116" s="1"/>
  <c r="T17"/>
  <c r="T116" s="1"/>
  <c r="S17"/>
  <c r="S116" s="1"/>
  <c r="R17"/>
  <c r="Q17"/>
  <c r="Q116" s="1"/>
  <c r="P17"/>
  <c r="P116" s="1"/>
  <c r="O17"/>
  <c r="O116" s="1"/>
  <c r="N17"/>
  <c r="N116" s="1"/>
  <c r="M17"/>
  <c r="M116" s="1"/>
  <c r="L17"/>
  <c r="L116" s="1"/>
  <c r="K17"/>
  <c r="K116" s="1"/>
  <c r="J17"/>
  <c r="J116" s="1"/>
  <c r="AB16"/>
  <c r="W116" l="1"/>
  <c r="AA116"/>
  <c r="V116"/>
  <c r="V30"/>
  <c r="AB114"/>
  <c r="M117"/>
  <c r="U117"/>
  <c r="O86"/>
  <c r="S86"/>
  <c r="W86"/>
  <c r="AA86"/>
  <c r="J16"/>
  <c r="J114" s="1"/>
  <c r="J117"/>
  <c r="N16"/>
  <c r="N114" s="1"/>
  <c r="N117"/>
  <c r="R16"/>
  <c r="R117"/>
  <c r="V16"/>
  <c r="V114" s="1"/>
  <c r="V117"/>
  <c r="Z16"/>
  <c r="Z114" s="1"/>
  <c r="Z117"/>
  <c r="L117"/>
  <c r="L16"/>
  <c r="L114" s="1"/>
  <c r="P117"/>
  <c r="P16"/>
  <c r="P114" s="1"/>
  <c r="T117"/>
  <c r="T16"/>
  <c r="T114" s="1"/>
  <c r="X117"/>
  <c r="X16"/>
  <c r="X114" s="1"/>
  <c r="R116"/>
  <c r="Z116"/>
  <c r="M16"/>
  <c r="M114" s="1"/>
  <c r="Q16"/>
  <c r="Q114" s="1"/>
  <c r="U16"/>
  <c r="U114" s="1"/>
  <c r="Y16"/>
  <c r="R31"/>
  <c r="R30" s="1"/>
  <c r="Y60"/>
  <c r="Y59" s="1"/>
  <c r="Y58" s="1"/>
  <c r="K16"/>
  <c r="K114" s="1"/>
  <c r="O16"/>
  <c r="O114" s="1"/>
  <c r="S16"/>
  <c r="S114" s="1"/>
  <c r="W16"/>
  <c r="W114" s="1"/>
  <c r="AA16"/>
  <c r="AA114" s="1"/>
  <c r="R59"/>
  <c r="R58" s="1"/>
  <c r="Y116" l="1"/>
  <c r="Y114"/>
  <c r="R114"/>
</calcChain>
</file>

<file path=xl/sharedStrings.xml><?xml version="1.0" encoding="utf-8"?>
<sst xmlns="http://schemas.openxmlformats.org/spreadsheetml/2006/main" count="207" uniqueCount="105">
  <si>
    <t>ПРИЛОЖЕНИЕ
к Порядку передачи министерству финансов Архангельской области информации о долговых обязательствах, отраженных в муниципальных долговых книгах муниципальных образований Архангельской области, утвержденному приказом министерства финансов Архангельской области</t>
  </si>
  <si>
    <t>от 9 декабря 2021 года № 10-01/106</t>
  </si>
  <si>
    <t>Сведения о долговых обязательствах муниципального образования Устьянский муниципальный район на 01 октября 2022 года</t>
  </si>
  <si>
    <t>рублей</t>
  </si>
  <si>
    <t>№ п/п</t>
  </si>
  <si>
    <t>Вид долгового обязательства, номер, дата муниципального контракта,  договора, соглашения, по которому возникло государственное долговое обязательство</t>
  </si>
  <si>
    <t>Наименование владельца ценной бумаги, кредитора, принципала, бенефициара</t>
  </si>
  <si>
    <t>Объем долгового обязательства по муниципальному контракту, договору, соглашению</t>
  </si>
  <si>
    <t>Целевое назначение долгового обязательства</t>
  </si>
  <si>
    <t>Условия заимствования</t>
  </si>
  <si>
    <t xml:space="preserve">Фактический объем долгового обязательства на начало года </t>
  </si>
  <si>
    <t>Привлечение долговых обязательств и начисление процентов</t>
  </si>
  <si>
    <t>Погашение/списание долговых обязательств, процентов</t>
  </si>
  <si>
    <t>Фактический объем долгового обязательства на конец отчетного периода</t>
  </si>
  <si>
    <t>Верхний предел муниципального долга на конец текущего финансового года 
(по состоянию на отчетную дату)</t>
  </si>
  <si>
    <t>Срок пользования заемными средствами</t>
  </si>
  <si>
    <t>Процентная ставка за пользование 
(с отражением динамики изменений), %</t>
  </si>
  <si>
    <t>основной долг</t>
  </si>
  <si>
    <t>проценты, комиссии</t>
  </si>
  <si>
    <t>пени, штрафы, неустойка</t>
  </si>
  <si>
    <t>в текущем месяце</t>
  </si>
  <si>
    <t>в течение года</t>
  </si>
  <si>
    <t>Начало 
(для кредита - дата первой выборки, для гарантии - дата подписания договора о предоставлении гарантии)</t>
  </si>
  <si>
    <t>Окончание 
(дата окончательного погашения, досрочного расторжения контракта, списания долгового обязательства по гарантии)</t>
  </si>
  <si>
    <t>1.</t>
  </si>
  <si>
    <t>Ценные бумаги муниципального образования (муниципальные ценные бумаги)</t>
  </si>
  <si>
    <t>1.1</t>
  </si>
  <si>
    <r>
      <t xml:space="preserve">Ценные бумаги муниципального района/ округа, городского округа </t>
    </r>
    <r>
      <rPr>
        <b/>
        <sz val="10"/>
        <rFont val="Arial Cyr"/>
        <charset val="204"/>
      </rPr>
      <t>Устьянский муниципальный район</t>
    </r>
  </si>
  <si>
    <t>X</t>
  </si>
  <si>
    <t>1.2</t>
  </si>
  <si>
    <t>Ценные бумаги городского/ сельского поселения</t>
  </si>
  <si>
    <t>1.2.1</t>
  </si>
  <si>
    <t>Ценные бумаги городского/ сельского поселения_________________________________________________________</t>
  </si>
  <si>
    <t>1.2….</t>
  </si>
  <si>
    <t>2.</t>
  </si>
  <si>
    <t>Бюджетные кредиты, привлеченные в валюте Российской Федерации в местный бюджет из других бюджетов бюджетной системы Российской Федерации</t>
  </si>
  <si>
    <t>2.1</t>
  </si>
  <si>
    <r>
      <t xml:space="preserve">Кредиты муниципального района/ округа, городского округа </t>
    </r>
    <r>
      <rPr>
        <b/>
        <sz val="10"/>
        <rFont val="Arial Cyr"/>
        <charset val="204"/>
      </rPr>
      <t>Устьянский муниципальный район</t>
    </r>
  </si>
  <si>
    <t>2.1.1</t>
  </si>
  <si>
    <t>Бюджетный кредит № 7 от 19.07.2022</t>
  </si>
  <si>
    <t>для погашения долговых обязательств по коммерческим кредитам</t>
  </si>
  <si>
    <t>2.2</t>
  </si>
  <si>
    <t>Кредиты городского/ сельского поселения_________________________________________________________</t>
  </si>
  <si>
    <t>2.2.1</t>
  </si>
  <si>
    <t>2.2….</t>
  </si>
  <si>
    <t>3.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</si>
  <si>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</si>
  <si>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3.1</t>
  </si>
  <si>
    <t>3.2</t>
  </si>
  <si>
    <t>3.2.1</t>
  </si>
  <si>
    <t>3.2….</t>
  </si>
  <si>
    <t>4.</t>
  </si>
  <si>
    <t>Кредиты, привлеченные муниципальным образованием от кредитных организаций в валюте Российской Федерации</t>
  </si>
  <si>
    <t>4.1</t>
  </si>
  <si>
    <t>4.1.1</t>
  </si>
  <si>
    <t>ВКЛ № 2020/24 от 22.12.2020 года</t>
  </si>
  <si>
    <t>ПАО «Совкомбанк» г.Кострома</t>
  </si>
  <si>
    <t>финансирование дефицита бюджета и погашения долговых обязательств</t>
  </si>
  <si>
    <t>4.2</t>
  </si>
  <si>
    <t>4.2.1</t>
  </si>
  <si>
    <t>5.</t>
  </si>
  <si>
    <t>Гарантии муниципального образования (муниципальные гарантии), выраженные в валюте Российской Федерации</t>
  </si>
  <si>
    <t>5.1</t>
  </si>
  <si>
    <r>
      <t xml:space="preserve">Гарантии муниципального района/ округа, городского округа </t>
    </r>
    <r>
      <rPr>
        <b/>
        <sz val="10"/>
        <rFont val="Arial Cyr"/>
        <charset val="204"/>
      </rPr>
      <t>Устьянский муниципальный район</t>
    </r>
  </si>
  <si>
    <t>5.2</t>
  </si>
  <si>
    <t>Гарантии городского/ сельского поселения_________________________________________________________</t>
  </si>
  <si>
    <t>5.2.1</t>
  </si>
  <si>
    <t>5.2….</t>
  </si>
  <si>
    <t>6.</t>
  </si>
  <si>
    <t xml:space="preserve">Муниципальные гарантии, предоставленные Российской Федерации в иностранной валюте в рамках использования целевых иностранных кредитов </t>
  </si>
  <si>
    <t>6.1</t>
  </si>
  <si>
    <t>6.2</t>
  </si>
  <si>
    <t>6.2.1</t>
  </si>
  <si>
    <t>6.2….</t>
  </si>
  <si>
    <t>7.</t>
  </si>
  <si>
    <t>Иные долговые обязательства муниципального образования</t>
  </si>
  <si>
    <t>7.1</t>
  </si>
  <si>
    <r>
      <t xml:space="preserve">Иные долговые обязательства муниципального района/ округа, городского округа </t>
    </r>
    <r>
      <rPr>
        <b/>
        <sz val="10"/>
        <rFont val="Arial Cyr"/>
        <charset val="204"/>
      </rPr>
      <t>Устьянский муниципальный район</t>
    </r>
  </si>
  <si>
    <t>7.2</t>
  </si>
  <si>
    <t>Иные долговые обязательства городского/ сельского поселения_________________________________________________________</t>
  </si>
  <si>
    <t>7.2.1</t>
  </si>
  <si>
    <t>7.2….</t>
  </si>
  <si>
    <t>8</t>
  </si>
  <si>
    <t>ИТОГО муниципальный долг муниципальных образований Архангельской области</t>
  </si>
  <si>
    <t>в том числе:</t>
  </si>
  <si>
    <t>8.1</t>
  </si>
  <si>
    <t xml:space="preserve">Долг муниципальных районов/ округов, городских округов </t>
  </si>
  <si>
    <t>8.2</t>
  </si>
  <si>
    <t>Долг городских/ сельских поселений</t>
  </si>
  <si>
    <t xml:space="preserve">Руководитель финансового органа </t>
  </si>
  <si>
    <t>(С.В.Асамбаева)</t>
  </si>
  <si>
    <t>расшифровка подписи</t>
  </si>
  <si>
    <t>МП</t>
  </si>
  <si>
    <t>Гл.бухгалтер</t>
  </si>
  <si>
    <t>(С.Г.Демидова)</t>
  </si>
  <si>
    <r>
      <t>Исполнитель  Гринок Сергей Антонович</t>
    </r>
    <r>
      <rPr>
        <sz val="10"/>
        <rFont val="Arial Cyr"/>
        <charset val="204"/>
      </rPr>
      <t xml:space="preserve">  (81855) 5-22-71</t>
    </r>
  </si>
  <si>
    <r>
      <t xml:space="preserve">(Фамилия, имя, отчество,телефон </t>
    </r>
    <r>
      <rPr>
        <i/>
        <sz val="10"/>
        <rFont val="Arial Cyr"/>
        <charset val="204"/>
      </rPr>
      <t>(с кодом района)</t>
    </r>
    <r>
      <rPr>
        <sz val="10"/>
        <rFont val="Arial Cyr"/>
        <charset val="204"/>
      </rPr>
      <t>)</t>
    </r>
  </si>
  <si>
    <t>Заместитель министра –</t>
  </si>
  <si>
    <t>начальник бюджетного управления</t>
  </si>
  <si>
    <t>министерства финансов Архангельской области                                                             Т.В. Суровцева</t>
  </si>
  <si>
    <t>Начальник отдела правовой</t>
  </si>
  <si>
    <t xml:space="preserve">и кадровой работы </t>
  </si>
  <si>
    <t xml:space="preserve">министерства финансов Архангельской области                                                      Е.М. Александрова </t>
  </si>
  <si>
    <t>Начальник отдела государственного долга</t>
  </si>
  <si>
    <t>министерства финансов Архангельской области                                                                 С.В. Гичкина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</si>
</sst>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i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4" fillId="2" borderId="0" xfId="0" applyFont="1" applyFill="1"/>
    <xf numFmtId="0" fontId="0" fillId="2" borderId="0" xfId="0" applyFont="1" applyFill="1" applyAlignment="1">
      <alignment horizontal="right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/>
    <xf numFmtId="49" fontId="0" fillId="2" borderId="2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/>
    <xf numFmtId="49" fontId="0" fillId="2" borderId="1" xfId="0" applyNumberForma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4" fontId="4" fillId="2" borderId="6" xfId="0" applyNumberFormat="1" applyFont="1" applyFill="1" applyBorder="1" applyAlignment="1">
      <alignment vertical="center"/>
    </xf>
    <xf numFmtId="4" fontId="4" fillId="2" borderId="6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49" fontId="0" fillId="2" borderId="10" xfId="0" applyNumberForma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" fontId="0" fillId="2" borderId="10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49" fontId="0" fillId="2" borderId="14" xfId="0" applyNumberFormat="1" applyFill="1" applyBorder="1" applyAlignment="1">
      <alignment horizontal="left" vertical="center" indent="1"/>
    </xf>
    <xf numFmtId="14" fontId="1" fillId="2" borderId="14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4" fontId="1" fillId="2" borderId="14" xfId="0" applyNumberFormat="1" applyFont="1" applyFill="1" applyBorder="1" applyAlignment="1">
      <alignment vertical="center"/>
    </xf>
    <xf numFmtId="0" fontId="0" fillId="2" borderId="14" xfId="0" applyFill="1" applyBorder="1" applyAlignment="1">
      <alignment horizontal="right" vertical="center"/>
    </xf>
    <xf numFmtId="49" fontId="1" fillId="2" borderId="15" xfId="0" applyNumberFormat="1" applyFont="1" applyFill="1" applyBorder="1" applyAlignment="1">
      <alignment horizontal="left" vertical="center" indent="1"/>
    </xf>
    <xf numFmtId="0" fontId="1" fillId="2" borderId="15" xfId="0" applyFont="1" applyFill="1" applyBorder="1" applyAlignment="1">
      <alignment vertical="center"/>
    </xf>
    <xf numFmtId="4" fontId="1" fillId="2" borderId="15" xfId="0" applyNumberFormat="1" applyFont="1" applyFill="1" applyBorder="1" applyAlignment="1">
      <alignment vertical="center"/>
    </xf>
    <xf numFmtId="0" fontId="0" fillId="2" borderId="15" xfId="0" applyFill="1" applyBorder="1" applyAlignment="1">
      <alignment horizontal="right" vertical="center"/>
    </xf>
    <xf numFmtId="0" fontId="0" fillId="2" borderId="10" xfId="0" applyFill="1" applyBorder="1" applyAlignment="1">
      <alignment horizontal="left" vertical="center"/>
    </xf>
    <xf numFmtId="4" fontId="0" fillId="2" borderId="1" xfId="0" applyNumberFormat="1" applyFont="1" applyFill="1" applyBorder="1" applyAlignment="1">
      <alignment horizontal="right" vertical="center"/>
    </xf>
    <xf numFmtId="49" fontId="1" fillId="2" borderId="14" xfId="0" applyNumberFormat="1" applyFont="1" applyFill="1" applyBorder="1" applyAlignment="1">
      <alignment horizontal="left" vertical="center" indent="1"/>
    </xf>
    <xf numFmtId="49" fontId="4" fillId="2" borderId="1" xfId="0" applyNumberFormat="1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right" vertical="center"/>
    </xf>
    <xf numFmtId="0" fontId="0" fillId="2" borderId="14" xfId="0" applyFill="1" applyBorder="1" applyAlignment="1">
      <alignment horizontal="left" vertical="center"/>
    </xf>
    <xf numFmtId="4" fontId="0" fillId="2" borderId="14" xfId="0" applyNumberFormat="1" applyFont="1" applyFill="1" applyBorder="1" applyAlignment="1">
      <alignment vertical="center"/>
    </xf>
    <xf numFmtId="0" fontId="0" fillId="0" borderId="17" xfId="0" applyFill="1" applyBorder="1" applyAlignment="1">
      <alignment wrapText="1"/>
    </xf>
    <xf numFmtId="2" fontId="0" fillId="0" borderId="18" xfId="0" applyNumberFormat="1" applyFill="1" applyBorder="1" applyAlignment="1">
      <alignment wrapText="1"/>
    </xf>
    <xf numFmtId="0" fontId="0" fillId="2" borderId="1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/>
    </xf>
    <xf numFmtId="14" fontId="0" fillId="2" borderId="14" xfId="0" applyNumberFormat="1" applyFill="1" applyBorder="1" applyAlignment="1">
      <alignment vertical="center" wrapText="1"/>
    </xf>
    <xf numFmtId="0" fontId="0" fillId="0" borderId="18" xfId="0" applyFill="1" applyBorder="1" applyAlignment="1">
      <alignment wrapText="1"/>
    </xf>
    <xf numFmtId="0" fontId="6" fillId="0" borderId="18" xfId="0" applyFont="1" applyFill="1" applyBorder="1" applyAlignment="1">
      <alignment wrapText="1"/>
    </xf>
    <xf numFmtId="14" fontId="1" fillId="2" borderId="14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left" vertical="center" indent="1"/>
    </xf>
    <xf numFmtId="2" fontId="4" fillId="2" borderId="11" xfId="0" applyNumberFormat="1" applyFont="1" applyFill="1" applyBorder="1" applyAlignment="1">
      <alignment horizontal="left" vertical="center"/>
    </xf>
    <xf numFmtId="2" fontId="4" fillId="2" borderId="12" xfId="0" applyNumberFormat="1" applyFont="1" applyFill="1" applyBorder="1" applyAlignment="1">
      <alignment horizontal="left" vertical="center"/>
    </xf>
    <xf numFmtId="2" fontId="4" fillId="2" borderId="13" xfId="0" applyNumberFormat="1" applyFont="1" applyFill="1" applyBorder="1" applyAlignment="1">
      <alignment horizontal="left" vertical="center"/>
    </xf>
    <xf numFmtId="4" fontId="4" fillId="2" borderId="10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49" fontId="4" fillId="2" borderId="14" xfId="0" applyNumberFormat="1" applyFont="1" applyFill="1" applyBorder="1" applyAlignment="1">
      <alignment horizontal="left" vertical="center" indent="1"/>
    </xf>
    <xf numFmtId="2" fontId="0" fillId="2" borderId="20" xfId="0" applyNumberFormat="1" applyFont="1" applyFill="1" applyBorder="1" applyAlignment="1">
      <alignment horizontal="left" vertical="center"/>
    </xf>
    <xf numFmtId="2" fontId="4" fillId="2" borderId="21" xfId="0" applyNumberFormat="1" applyFont="1" applyFill="1" applyBorder="1" applyAlignment="1">
      <alignment horizontal="left" vertical="center"/>
    </xf>
    <xf numFmtId="2" fontId="4" fillId="2" borderId="22" xfId="0" applyNumberFormat="1" applyFont="1" applyFill="1" applyBorder="1" applyAlignment="1">
      <alignment horizontal="left" vertical="center"/>
    </xf>
    <xf numFmtId="2" fontId="4" fillId="2" borderId="14" xfId="0" applyNumberFormat="1" applyFont="1" applyFill="1" applyBorder="1" applyAlignment="1">
      <alignment vertical="center"/>
    </xf>
    <xf numFmtId="49" fontId="0" fillId="2" borderId="15" xfId="0" applyNumberFormat="1" applyFill="1" applyBorder="1" applyAlignment="1">
      <alignment horizontal="left" vertical="center" indent="1"/>
    </xf>
    <xf numFmtId="0" fontId="0" fillId="2" borderId="15" xfId="0" applyFill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left"/>
    </xf>
    <xf numFmtId="2" fontId="4" fillId="2" borderId="0" xfId="0" applyNumberFormat="1" applyFont="1" applyFill="1" applyBorder="1" applyAlignment="1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8" fillId="0" borderId="0" xfId="0" applyFont="1"/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7;&#1086;%20&#1076;&#1086;&#1083;&#1075;&#1091;%20&#1052;&#105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 01.01.2022_за 2021"/>
      <sheetName val="на 01.01.2022"/>
      <sheetName val="на 01.02.2022"/>
      <sheetName val="на 01.03.2022"/>
      <sheetName val="на 01.04.2022"/>
      <sheetName val="на 01.05.2022"/>
      <sheetName val="на 01.06.2022"/>
      <sheetName val="на 01.07.2022"/>
      <sheetName val="на 01.08.2022"/>
      <sheetName val="на 01.09.2022"/>
      <sheetName val="на 01.10.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2">
          <cell r="P32">
            <v>60000000</v>
          </cell>
          <cell r="Q32">
            <v>0</v>
          </cell>
          <cell r="R32">
            <v>0</v>
          </cell>
          <cell r="V32">
            <v>0</v>
          </cell>
          <cell r="W32">
            <v>0</v>
          </cell>
          <cell r="X32">
            <v>0</v>
          </cell>
        </row>
        <row r="60">
          <cell r="P60">
            <v>0</v>
          </cell>
          <cell r="Q60">
            <v>244997.26</v>
          </cell>
          <cell r="R60">
            <v>0</v>
          </cell>
          <cell r="V60">
            <v>60000000</v>
          </cell>
          <cell r="W60">
            <v>244997.26</v>
          </cell>
          <cell r="X60">
            <v>0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87"/>
  <sheetViews>
    <sheetView tabSelected="1" topLeftCell="B10" zoomScale="90" zoomScaleNormal="90" workbookViewId="0">
      <pane xSplit="11" ySplit="6" topLeftCell="R106" activePane="bottomRight" state="frozen"/>
      <selection activeCell="AB59" sqref="AB59"/>
      <selection pane="topRight" activeCell="AB59" sqref="AB59"/>
      <selection pane="bottomLeft" activeCell="AB59" sqref="AB59"/>
      <selection pane="bottomRight" activeCell="V60" sqref="V60:X60"/>
    </sheetView>
  </sheetViews>
  <sheetFormatPr defaultRowHeight="12.75" outlineLevelRow="1" outlineLevelCol="1"/>
  <cols>
    <col min="1" max="1" width="18.140625" style="2" hidden="1" customWidth="1"/>
    <col min="2" max="2" width="8.42578125" style="1" customWidth="1"/>
    <col min="3" max="3" width="18.42578125" style="2" customWidth="1"/>
    <col min="4" max="4" width="14.5703125" style="2" customWidth="1"/>
    <col min="5" max="5" width="14.42578125" style="2" customWidth="1"/>
    <col min="6" max="6" width="13.7109375" style="2" customWidth="1" outlineLevel="1"/>
    <col min="7" max="7" width="14.5703125" style="2" customWidth="1" outlineLevel="1"/>
    <col min="8" max="8" width="21.5703125" style="2" customWidth="1" outlineLevel="1"/>
    <col min="9" max="9" width="16" style="2" customWidth="1" outlineLevel="1"/>
    <col min="10" max="10" width="16" style="3" customWidth="1"/>
    <col min="11" max="11" width="10.5703125" style="1" customWidth="1"/>
    <col min="12" max="12" width="10.7109375" style="2" customWidth="1"/>
    <col min="13" max="13" width="15.28515625" style="2" customWidth="1"/>
    <col min="14" max="14" width="11.28515625" style="2" customWidth="1"/>
    <col min="15" max="15" width="10.7109375" style="2" customWidth="1"/>
    <col min="16" max="16" width="17" style="2" customWidth="1"/>
    <col min="17" max="17" width="14" style="2" customWidth="1"/>
    <col min="18" max="18" width="13.85546875" style="2" customWidth="1"/>
    <col min="19" max="19" width="15.28515625" style="2" customWidth="1"/>
    <col min="20" max="20" width="12" style="2" customWidth="1"/>
    <col min="21" max="21" width="11.42578125" style="2" customWidth="1"/>
    <col min="22" max="22" width="19.5703125" style="2" customWidth="1"/>
    <col min="23" max="23" width="15.7109375" style="2" customWidth="1"/>
    <col min="24" max="24" width="15" style="2" customWidth="1"/>
    <col min="25" max="25" width="15.28515625" style="2" customWidth="1"/>
    <col min="26" max="26" width="13.28515625" style="2" customWidth="1"/>
    <col min="27" max="27" width="12.140625" style="2" customWidth="1"/>
    <col min="28" max="28" width="18.140625" style="2" customWidth="1" outlineLevel="1"/>
    <col min="29" max="29" width="9.140625" style="2"/>
    <col min="30" max="37" width="9.140625" style="90"/>
    <col min="38" max="16384" width="9.140625" style="2"/>
  </cols>
  <sheetData>
    <row r="1" spans="2:28" ht="12.75" customHeight="1">
      <c r="X1" s="4" t="s">
        <v>0</v>
      </c>
      <c r="Y1" s="4"/>
      <c r="Z1" s="4"/>
      <c r="AA1" s="4"/>
      <c r="AB1" s="4"/>
    </row>
    <row r="2" spans="2:28" ht="12.75" customHeight="1">
      <c r="X2" s="4"/>
      <c r="Y2" s="4"/>
      <c r="Z2" s="4"/>
      <c r="AA2" s="4"/>
      <c r="AB2" s="4"/>
    </row>
    <row r="3" spans="2:28" ht="12.75" customHeight="1">
      <c r="X3" s="4"/>
      <c r="Y3" s="4"/>
      <c r="Z3" s="4"/>
      <c r="AA3" s="4"/>
      <c r="AB3" s="4"/>
    </row>
    <row r="4" spans="2:28" ht="21.75" customHeight="1">
      <c r="X4" s="4"/>
      <c r="Y4" s="4"/>
      <c r="Z4" s="4"/>
      <c r="AA4" s="4"/>
      <c r="AB4" s="4"/>
    </row>
    <row r="5" spans="2:28" ht="12.75" customHeight="1">
      <c r="X5" s="4"/>
      <c r="Y5" s="4"/>
      <c r="Z5" s="4"/>
      <c r="AA5" s="4"/>
      <c r="AB5" s="4"/>
    </row>
    <row r="6" spans="2:28" ht="18.75" customHeight="1">
      <c r="X6" s="4"/>
      <c r="Y6" s="4"/>
      <c r="Z6" s="4"/>
      <c r="AA6" s="4"/>
      <c r="AB6" s="4"/>
    </row>
    <row r="7" spans="2:28" ht="25.5" customHeight="1">
      <c r="X7" s="4"/>
      <c r="Y7" s="4"/>
      <c r="Z7" s="4"/>
      <c r="AA7" s="4"/>
      <c r="AB7" s="4"/>
    </row>
    <row r="8" spans="2:28" ht="18.75" customHeight="1">
      <c r="X8" s="4" t="s">
        <v>1</v>
      </c>
      <c r="Y8" s="4"/>
      <c r="Z8" s="4"/>
      <c r="AA8" s="4"/>
      <c r="AB8" s="4"/>
    </row>
    <row r="9" spans="2:28" ht="18.75" customHeight="1">
      <c r="X9" s="5"/>
      <c r="Y9" s="5"/>
      <c r="Z9" s="5"/>
      <c r="AA9" s="5"/>
      <c r="AB9" s="5"/>
    </row>
    <row r="10" spans="2:28" s="7" customFormat="1" ht="27.95" customHeight="1">
      <c r="B10" s="6" t="s">
        <v>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2:28">
      <c r="AB11" s="8" t="s">
        <v>3</v>
      </c>
    </row>
    <row r="12" spans="2:28" s="13" customFormat="1" ht="39.6" customHeight="1">
      <c r="B12" s="9" t="s">
        <v>4</v>
      </c>
      <c r="C12" s="10" t="s">
        <v>5</v>
      </c>
      <c r="D12" s="10" t="s">
        <v>6</v>
      </c>
      <c r="E12" s="10" t="s">
        <v>7</v>
      </c>
      <c r="F12" s="10" t="s">
        <v>8</v>
      </c>
      <c r="G12" s="10" t="s">
        <v>9</v>
      </c>
      <c r="H12" s="9"/>
      <c r="I12" s="9"/>
      <c r="J12" s="11" t="s">
        <v>10</v>
      </c>
      <c r="K12" s="12"/>
      <c r="L12" s="12"/>
      <c r="M12" s="10" t="s">
        <v>11</v>
      </c>
      <c r="N12" s="9"/>
      <c r="O12" s="9"/>
      <c r="P12" s="9"/>
      <c r="Q12" s="9"/>
      <c r="R12" s="9"/>
      <c r="S12" s="10" t="s">
        <v>12</v>
      </c>
      <c r="T12" s="9"/>
      <c r="U12" s="9"/>
      <c r="V12" s="9"/>
      <c r="W12" s="9"/>
      <c r="X12" s="9"/>
      <c r="Y12" s="11" t="s">
        <v>13</v>
      </c>
      <c r="Z12" s="12"/>
      <c r="AA12" s="12"/>
      <c r="AB12" s="10" t="s">
        <v>14</v>
      </c>
    </row>
    <row r="13" spans="2:28" s="13" customFormat="1" ht="25.5" customHeight="1">
      <c r="B13" s="9"/>
      <c r="C13" s="10"/>
      <c r="D13" s="10"/>
      <c r="E13" s="10"/>
      <c r="F13" s="10"/>
      <c r="G13" s="14" t="s">
        <v>15</v>
      </c>
      <c r="H13" s="15"/>
      <c r="I13" s="10" t="s">
        <v>16</v>
      </c>
      <c r="J13" s="9" t="s">
        <v>17</v>
      </c>
      <c r="K13" s="9" t="s">
        <v>18</v>
      </c>
      <c r="L13" s="10" t="s">
        <v>19</v>
      </c>
      <c r="M13" s="10" t="s">
        <v>20</v>
      </c>
      <c r="N13" s="16"/>
      <c r="O13" s="16"/>
      <c r="P13" s="11" t="s">
        <v>21</v>
      </c>
      <c r="Q13" s="11"/>
      <c r="R13" s="11"/>
      <c r="S13" s="10" t="s">
        <v>20</v>
      </c>
      <c r="T13" s="16"/>
      <c r="U13" s="16"/>
      <c r="V13" s="11" t="s">
        <v>21</v>
      </c>
      <c r="W13" s="11"/>
      <c r="X13" s="11"/>
      <c r="Y13" s="9" t="s">
        <v>17</v>
      </c>
      <c r="Z13" s="9" t="s">
        <v>18</v>
      </c>
      <c r="AA13" s="10" t="s">
        <v>19</v>
      </c>
      <c r="AB13" s="17"/>
    </row>
    <row r="14" spans="2:28" s="13" customFormat="1" ht="146.1" customHeight="1">
      <c r="B14" s="9"/>
      <c r="C14" s="9"/>
      <c r="D14" s="9"/>
      <c r="E14" s="9"/>
      <c r="F14" s="9"/>
      <c r="G14" s="18" t="s">
        <v>22</v>
      </c>
      <c r="H14" s="18" t="s">
        <v>23</v>
      </c>
      <c r="I14" s="9"/>
      <c r="J14" s="9"/>
      <c r="K14" s="9"/>
      <c r="L14" s="9"/>
      <c r="M14" s="19" t="s">
        <v>17</v>
      </c>
      <c r="N14" s="19" t="s">
        <v>18</v>
      </c>
      <c r="O14" s="18" t="s">
        <v>19</v>
      </c>
      <c r="P14" s="19" t="s">
        <v>17</v>
      </c>
      <c r="Q14" s="18" t="s">
        <v>18</v>
      </c>
      <c r="R14" s="18" t="s">
        <v>19</v>
      </c>
      <c r="S14" s="19" t="s">
        <v>17</v>
      </c>
      <c r="T14" s="19" t="s">
        <v>18</v>
      </c>
      <c r="U14" s="18" t="s">
        <v>19</v>
      </c>
      <c r="V14" s="19" t="s">
        <v>17</v>
      </c>
      <c r="W14" s="19" t="s">
        <v>18</v>
      </c>
      <c r="X14" s="18" t="s">
        <v>19</v>
      </c>
      <c r="Y14" s="9"/>
      <c r="Z14" s="9"/>
      <c r="AA14" s="10"/>
      <c r="AB14" s="17"/>
    </row>
    <row r="15" spans="2:28" s="25" customFormat="1" ht="20.45" customHeight="1">
      <c r="B15" s="20">
        <v>1</v>
      </c>
      <c r="C15" s="21">
        <v>2</v>
      </c>
      <c r="D15" s="22">
        <v>3</v>
      </c>
      <c r="E15" s="22">
        <v>4</v>
      </c>
      <c r="F15" s="22">
        <v>5</v>
      </c>
      <c r="G15" s="22">
        <v>6</v>
      </c>
      <c r="H15" s="22">
        <v>7</v>
      </c>
      <c r="I15" s="22">
        <v>8</v>
      </c>
      <c r="J15" s="22">
        <v>9</v>
      </c>
      <c r="K15" s="23">
        <v>10</v>
      </c>
      <c r="L15" s="22">
        <v>11</v>
      </c>
      <c r="M15" s="22">
        <v>12</v>
      </c>
      <c r="N15" s="22">
        <v>13</v>
      </c>
      <c r="O15" s="22">
        <v>14</v>
      </c>
      <c r="P15" s="22">
        <v>15</v>
      </c>
      <c r="Q15" s="22">
        <v>16</v>
      </c>
      <c r="R15" s="22">
        <v>17</v>
      </c>
      <c r="S15" s="22">
        <v>18</v>
      </c>
      <c r="T15" s="23">
        <v>19</v>
      </c>
      <c r="U15" s="22">
        <v>20</v>
      </c>
      <c r="V15" s="22">
        <v>21</v>
      </c>
      <c r="W15" s="23">
        <v>22</v>
      </c>
      <c r="X15" s="22">
        <v>23</v>
      </c>
      <c r="Y15" s="22">
        <v>24</v>
      </c>
      <c r="Z15" s="23">
        <v>25</v>
      </c>
      <c r="AA15" s="24">
        <v>26</v>
      </c>
      <c r="AB15" s="22">
        <v>27</v>
      </c>
    </row>
    <row r="16" spans="2:28" s="32" customFormat="1" ht="18.600000000000001" customHeight="1">
      <c r="B16" s="26" t="s">
        <v>24</v>
      </c>
      <c r="C16" s="27" t="s">
        <v>25</v>
      </c>
      <c r="D16" s="28"/>
      <c r="E16" s="28"/>
      <c r="F16" s="28"/>
      <c r="G16" s="28"/>
      <c r="H16" s="28"/>
      <c r="I16" s="29"/>
      <c r="J16" s="30">
        <f>J17+J21</f>
        <v>0</v>
      </c>
      <c r="K16" s="30">
        <f t="shared" ref="K16:AA16" si="0">K17+K21</f>
        <v>0</v>
      </c>
      <c r="L16" s="30">
        <f t="shared" si="0"/>
        <v>0</v>
      </c>
      <c r="M16" s="30">
        <f t="shared" si="0"/>
        <v>0</v>
      </c>
      <c r="N16" s="30">
        <f t="shared" si="0"/>
        <v>0</v>
      </c>
      <c r="O16" s="30">
        <f t="shared" si="0"/>
        <v>0</v>
      </c>
      <c r="P16" s="30">
        <f t="shared" si="0"/>
        <v>0</v>
      </c>
      <c r="Q16" s="30">
        <f t="shared" si="0"/>
        <v>0</v>
      </c>
      <c r="R16" s="30">
        <f t="shared" si="0"/>
        <v>0</v>
      </c>
      <c r="S16" s="30">
        <f t="shared" si="0"/>
        <v>0</v>
      </c>
      <c r="T16" s="30">
        <f t="shared" si="0"/>
        <v>0</v>
      </c>
      <c r="U16" s="30">
        <f t="shared" si="0"/>
        <v>0</v>
      </c>
      <c r="V16" s="30">
        <f t="shared" si="0"/>
        <v>0</v>
      </c>
      <c r="W16" s="30">
        <f t="shared" si="0"/>
        <v>0</v>
      </c>
      <c r="X16" s="30">
        <f t="shared" si="0"/>
        <v>0</v>
      </c>
      <c r="Y16" s="30">
        <f t="shared" si="0"/>
        <v>0</v>
      </c>
      <c r="Z16" s="30">
        <f t="shared" si="0"/>
        <v>0</v>
      </c>
      <c r="AA16" s="30">
        <f t="shared" si="0"/>
        <v>0</v>
      </c>
      <c r="AB16" s="31">
        <f>AB17+AB21</f>
        <v>0</v>
      </c>
    </row>
    <row r="17" spans="2:28" s="39" customFormat="1" ht="18.75" customHeight="1">
      <c r="B17" s="33" t="s">
        <v>26</v>
      </c>
      <c r="C17" s="34" t="s">
        <v>27</v>
      </c>
      <c r="D17" s="35"/>
      <c r="E17" s="35"/>
      <c r="F17" s="35"/>
      <c r="G17" s="35"/>
      <c r="H17" s="35"/>
      <c r="I17" s="36"/>
      <c r="J17" s="37">
        <f>SUM(J18:J20)</f>
        <v>0</v>
      </c>
      <c r="K17" s="37">
        <f t="shared" ref="K17:AA17" si="1">SUM(K18:K20)</f>
        <v>0</v>
      </c>
      <c r="L17" s="37">
        <f t="shared" si="1"/>
        <v>0</v>
      </c>
      <c r="M17" s="37">
        <f t="shared" si="1"/>
        <v>0</v>
      </c>
      <c r="N17" s="37">
        <f t="shared" si="1"/>
        <v>0</v>
      </c>
      <c r="O17" s="37">
        <f t="shared" si="1"/>
        <v>0</v>
      </c>
      <c r="P17" s="37">
        <f t="shared" si="1"/>
        <v>0</v>
      </c>
      <c r="Q17" s="37">
        <f t="shared" si="1"/>
        <v>0</v>
      </c>
      <c r="R17" s="37">
        <f t="shared" si="1"/>
        <v>0</v>
      </c>
      <c r="S17" s="37">
        <f t="shared" si="1"/>
        <v>0</v>
      </c>
      <c r="T17" s="37">
        <f t="shared" si="1"/>
        <v>0</v>
      </c>
      <c r="U17" s="37">
        <f t="shared" si="1"/>
        <v>0</v>
      </c>
      <c r="V17" s="37">
        <f t="shared" si="1"/>
        <v>0</v>
      </c>
      <c r="W17" s="37">
        <f t="shared" si="1"/>
        <v>0</v>
      </c>
      <c r="X17" s="37">
        <f t="shared" si="1"/>
        <v>0</v>
      </c>
      <c r="Y17" s="37">
        <f t="shared" si="1"/>
        <v>0</v>
      </c>
      <c r="Z17" s="37">
        <f t="shared" si="1"/>
        <v>0</v>
      </c>
      <c r="AA17" s="37">
        <f t="shared" si="1"/>
        <v>0</v>
      </c>
      <c r="AB17" s="38"/>
    </row>
    <row r="18" spans="2:28" s="32" customFormat="1">
      <c r="B18" s="40"/>
      <c r="C18" s="41"/>
      <c r="D18" s="42"/>
      <c r="E18" s="42"/>
      <c r="F18" s="42"/>
      <c r="G18" s="42"/>
      <c r="H18" s="42"/>
      <c r="I18" s="42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4" t="s">
        <v>28</v>
      </c>
    </row>
    <row r="19" spans="2:28" s="32" customFormat="1">
      <c r="B19" s="40"/>
      <c r="C19" s="41"/>
      <c r="D19" s="42"/>
      <c r="E19" s="42"/>
      <c r="F19" s="42"/>
      <c r="G19" s="42"/>
      <c r="H19" s="42"/>
      <c r="I19" s="42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4" t="s">
        <v>28</v>
      </c>
    </row>
    <row r="20" spans="2:28" s="32" customFormat="1">
      <c r="B20" s="45"/>
      <c r="C20" s="46"/>
      <c r="D20" s="46"/>
      <c r="E20" s="46"/>
      <c r="F20" s="46"/>
      <c r="G20" s="46"/>
      <c r="H20" s="46"/>
      <c r="I20" s="46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8" t="s">
        <v>28</v>
      </c>
    </row>
    <row r="21" spans="2:28" s="39" customFormat="1" ht="18.75" customHeight="1">
      <c r="B21" s="33" t="s">
        <v>29</v>
      </c>
      <c r="C21" s="49" t="s">
        <v>30</v>
      </c>
      <c r="D21" s="49"/>
      <c r="E21" s="49"/>
      <c r="F21" s="49"/>
      <c r="G21" s="49"/>
      <c r="H21" s="49"/>
      <c r="I21" s="49"/>
      <c r="J21" s="37">
        <f>J22+J26</f>
        <v>0</v>
      </c>
      <c r="K21" s="37">
        <f t="shared" ref="K21:AA21" si="2">K22+K26</f>
        <v>0</v>
      </c>
      <c r="L21" s="37">
        <f t="shared" si="2"/>
        <v>0</v>
      </c>
      <c r="M21" s="37">
        <f t="shared" si="2"/>
        <v>0</v>
      </c>
      <c r="N21" s="37">
        <f t="shared" si="2"/>
        <v>0</v>
      </c>
      <c r="O21" s="37">
        <f t="shared" si="2"/>
        <v>0</v>
      </c>
      <c r="P21" s="37">
        <f t="shared" si="2"/>
        <v>0</v>
      </c>
      <c r="Q21" s="37">
        <f t="shared" si="2"/>
        <v>0</v>
      </c>
      <c r="R21" s="37">
        <f t="shared" si="2"/>
        <v>0</v>
      </c>
      <c r="S21" s="37">
        <f t="shared" si="2"/>
        <v>0</v>
      </c>
      <c r="T21" s="37">
        <f t="shared" si="2"/>
        <v>0</v>
      </c>
      <c r="U21" s="37">
        <f t="shared" si="2"/>
        <v>0</v>
      </c>
      <c r="V21" s="37">
        <f t="shared" si="2"/>
        <v>0</v>
      </c>
      <c r="W21" s="37">
        <f t="shared" si="2"/>
        <v>0</v>
      </c>
      <c r="X21" s="37">
        <f t="shared" si="2"/>
        <v>0</v>
      </c>
      <c r="Y21" s="37">
        <f t="shared" si="2"/>
        <v>0</v>
      </c>
      <c r="Z21" s="37">
        <f t="shared" si="2"/>
        <v>0</v>
      </c>
      <c r="AA21" s="37">
        <f t="shared" si="2"/>
        <v>0</v>
      </c>
      <c r="AB21" s="50">
        <f>AB22+AB26</f>
        <v>0</v>
      </c>
    </row>
    <row r="22" spans="2:28" s="39" customFormat="1" ht="18.75" customHeight="1">
      <c r="B22" s="33" t="s">
        <v>31</v>
      </c>
      <c r="C22" s="49" t="s">
        <v>32</v>
      </c>
      <c r="D22" s="49"/>
      <c r="E22" s="49"/>
      <c r="F22" s="49"/>
      <c r="G22" s="49"/>
      <c r="H22" s="49"/>
      <c r="I22" s="49"/>
      <c r="J22" s="37">
        <f t="shared" ref="J22:AA22" si="3">SUM(J23:J25)</f>
        <v>0</v>
      </c>
      <c r="K22" s="37">
        <f t="shared" si="3"/>
        <v>0</v>
      </c>
      <c r="L22" s="37">
        <f t="shared" si="3"/>
        <v>0</v>
      </c>
      <c r="M22" s="37">
        <f t="shared" si="3"/>
        <v>0</v>
      </c>
      <c r="N22" s="37">
        <f t="shared" si="3"/>
        <v>0</v>
      </c>
      <c r="O22" s="37">
        <f t="shared" si="3"/>
        <v>0</v>
      </c>
      <c r="P22" s="37">
        <f t="shared" si="3"/>
        <v>0</v>
      </c>
      <c r="Q22" s="37">
        <f t="shared" si="3"/>
        <v>0</v>
      </c>
      <c r="R22" s="37">
        <f t="shared" si="3"/>
        <v>0</v>
      </c>
      <c r="S22" s="37">
        <f t="shared" si="3"/>
        <v>0</v>
      </c>
      <c r="T22" s="37">
        <f t="shared" si="3"/>
        <v>0</v>
      </c>
      <c r="U22" s="37">
        <f t="shared" si="3"/>
        <v>0</v>
      </c>
      <c r="V22" s="37">
        <f t="shared" si="3"/>
        <v>0</v>
      </c>
      <c r="W22" s="37">
        <f t="shared" si="3"/>
        <v>0</v>
      </c>
      <c r="X22" s="37">
        <f t="shared" si="3"/>
        <v>0</v>
      </c>
      <c r="Y22" s="37">
        <f t="shared" si="3"/>
        <v>0</v>
      </c>
      <c r="Z22" s="37">
        <f t="shared" si="3"/>
        <v>0</v>
      </c>
      <c r="AA22" s="37">
        <f t="shared" si="3"/>
        <v>0</v>
      </c>
      <c r="AB22" s="38"/>
    </row>
    <row r="23" spans="2:28" s="32" customFormat="1">
      <c r="B23" s="51"/>
      <c r="C23" s="42"/>
      <c r="D23" s="42"/>
      <c r="E23" s="42"/>
      <c r="F23" s="42"/>
      <c r="G23" s="42"/>
      <c r="H23" s="42"/>
      <c r="I23" s="42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4" t="s">
        <v>28</v>
      </c>
    </row>
    <row r="24" spans="2:28" s="32" customFormat="1">
      <c r="B24" s="51"/>
      <c r="C24" s="42"/>
      <c r="D24" s="42"/>
      <c r="E24" s="42"/>
      <c r="F24" s="42"/>
      <c r="G24" s="42"/>
      <c r="H24" s="42"/>
      <c r="I24" s="42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4" t="s">
        <v>28</v>
      </c>
    </row>
    <row r="25" spans="2:28" s="32" customFormat="1">
      <c r="B25" s="45"/>
      <c r="C25" s="46"/>
      <c r="D25" s="46"/>
      <c r="E25" s="46"/>
      <c r="F25" s="46"/>
      <c r="G25" s="46"/>
      <c r="H25" s="46"/>
      <c r="I25" s="46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8" t="s">
        <v>28</v>
      </c>
    </row>
    <row r="26" spans="2:28" s="39" customFormat="1" ht="18.75" customHeight="1">
      <c r="B26" s="33" t="s">
        <v>33</v>
      </c>
      <c r="C26" s="49" t="s">
        <v>32</v>
      </c>
      <c r="D26" s="49"/>
      <c r="E26" s="49"/>
      <c r="F26" s="49"/>
      <c r="G26" s="49"/>
      <c r="H26" s="49"/>
      <c r="I26" s="49"/>
      <c r="J26" s="37">
        <f t="shared" ref="J26:AA26" si="4">SUM(J27:J29)</f>
        <v>0</v>
      </c>
      <c r="K26" s="37">
        <f t="shared" si="4"/>
        <v>0</v>
      </c>
      <c r="L26" s="37">
        <f t="shared" si="4"/>
        <v>0</v>
      </c>
      <c r="M26" s="37">
        <f t="shared" si="4"/>
        <v>0</v>
      </c>
      <c r="N26" s="37">
        <f t="shared" si="4"/>
        <v>0</v>
      </c>
      <c r="O26" s="37">
        <f t="shared" si="4"/>
        <v>0</v>
      </c>
      <c r="P26" s="37">
        <f t="shared" si="4"/>
        <v>0</v>
      </c>
      <c r="Q26" s="37">
        <f t="shared" si="4"/>
        <v>0</v>
      </c>
      <c r="R26" s="37">
        <f t="shared" si="4"/>
        <v>0</v>
      </c>
      <c r="S26" s="37">
        <f t="shared" si="4"/>
        <v>0</v>
      </c>
      <c r="T26" s="37">
        <f t="shared" si="4"/>
        <v>0</v>
      </c>
      <c r="U26" s="37">
        <f t="shared" si="4"/>
        <v>0</v>
      </c>
      <c r="V26" s="37">
        <f t="shared" si="4"/>
        <v>0</v>
      </c>
      <c r="W26" s="37">
        <f t="shared" si="4"/>
        <v>0</v>
      </c>
      <c r="X26" s="37">
        <f t="shared" si="4"/>
        <v>0</v>
      </c>
      <c r="Y26" s="37">
        <f t="shared" si="4"/>
        <v>0</v>
      </c>
      <c r="Z26" s="37">
        <f t="shared" si="4"/>
        <v>0</v>
      </c>
      <c r="AA26" s="37">
        <f t="shared" si="4"/>
        <v>0</v>
      </c>
      <c r="AB26" s="38"/>
    </row>
    <row r="27" spans="2:28" s="32" customFormat="1">
      <c r="B27" s="51"/>
      <c r="C27" s="42"/>
      <c r="D27" s="42"/>
      <c r="E27" s="42"/>
      <c r="F27" s="42"/>
      <c r="G27" s="42"/>
      <c r="H27" s="42"/>
      <c r="I27" s="42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4" t="s">
        <v>28</v>
      </c>
    </row>
    <row r="28" spans="2:28" s="32" customFormat="1">
      <c r="B28" s="51"/>
      <c r="C28" s="42"/>
      <c r="D28" s="42"/>
      <c r="E28" s="42"/>
      <c r="F28" s="42"/>
      <c r="G28" s="42"/>
      <c r="H28" s="42"/>
      <c r="I28" s="42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4" t="s">
        <v>28</v>
      </c>
    </row>
    <row r="29" spans="2:28" s="32" customFormat="1">
      <c r="B29" s="45"/>
      <c r="C29" s="46"/>
      <c r="D29" s="46"/>
      <c r="E29" s="46"/>
      <c r="F29" s="46"/>
      <c r="G29" s="46"/>
      <c r="H29" s="46"/>
      <c r="I29" s="46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8" t="s">
        <v>28</v>
      </c>
    </row>
    <row r="30" spans="2:28" s="32" customFormat="1" ht="30.95" customHeight="1">
      <c r="B30" s="52" t="s">
        <v>34</v>
      </c>
      <c r="C30" s="53" t="s">
        <v>35</v>
      </c>
      <c r="D30" s="54"/>
      <c r="E30" s="54"/>
      <c r="F30" s="54"/>
      <c r="G30" s="54"/>
      <c r="H30" s="54"/>
      <c r="I30" s="55"/>
      <c r="J30" s="56">
        <f t="shared" ref="J30:AB30" si="5">J31+J35</f>
        <v>0</v>
      </c>
      <c r="K30" s="56">
        <f t="shared" si="5"/>
        <v>0</v>
      </c>
      <c r="L30" s="56">
        <f t="shared" si="5"/>
        <v>0</v>
      </c>
      <c r="M30" s="56">
        <f t="shared" si="5"/>
        <v>0</v>
      </c>
      <c r="N30" s="56">
        <f t="shared" si="5"/>
        <v>0</v>
      </c>
      <c r="O30" s="56">
        <f t="shared" si="5"/>
        <v>0</v>
      </c>
      <c r="P30" s="56">
        <f t="shared" si="5"/>
        <v>60000000</v>
      </c>
      <c r="Q30" s="56">
        <f t="shared" si="5"/>
        <v>0</v>
      </c>
      <c r="R30" s="56">
        <f t="shared" si="5"/>
        <v>0</v>
      </c>
      <c r="S30" s="56">
        <f t="shared" si="5"/>
        <v>0</v>
      </c>
      <c r="T30" s="56">
        <f t="shared" si="5"/>
        <v>0</v>
      </c>
      <c r="U30" s="56">
        <f t="shared" si="5"/>
        <v>0</v>
      </c>
      <c r="V30" s="56">
        <f t="shared" si="5"/>
        <v>0</v>
      </c>
      <c r="W30" s="56">
        <f t="shared" si="5"/>
        <v>0</v>
      </c>
      <c r="X30" s="56">
        <f t="shared" si="5"/>
        <v>0</v>
      </c>
      <c r="Y30" s="56">
        <f t="shared" si="5"/>
        <v>60000000</v>
      </c>
      <c r="Z30" s="56">
        <f t="shared" si="5"/>
        <v>0</v>
      </c>
      <c r="AA30" s="56">
        <f t="shared" si="5"/>
        <v>0</v>
      </c>
      <c r="AB30" s="57">
        <f t="shared" si="5"/>
        <v>60000000</v>
      </c>
    </row>
    <row r="31" spans="2:28" s="39" customFormat="1" ht="18.75" customHeight="1">
      <c r="B31" s="40" t="s">
        <v>36</v>
      </c>
      <c r="C31" s="58" t="s">
        <v>37</v>
      </c>
      <c r="D31" s="58"/>
      <c r="E31" s="58"/>
      <c r="F31" s="58"/>
      <c r="G31" s="58"/>
      <c r="H31" s="58"/>
      <c r="I31" s="58"/>
      <c r="J31" s="59">
        <f>SUM(J32:J34)</f>
        <v>0</v>
      </c>
      <c r="K31" s="59">
        <f t="shared" ref="K31:AA31" si="6">SUM(K32:K34)</f>
        <v>0</v>
      </c>
      <c r="L31" s="59">
        <f t="shared" si="6"/>
        <v>0</v>
      </c>
      <c r="M31" s="59">
        <f t="shared" si="6"/>
        <v>0</v>
      </c>
      <c r="N31" s="59">
        <f t="shared" si="6"/>
        <v>0</v>
      </c>
      <c r="O31" s="59">
        <f t="shared" si="6"/>
        <v>0</v>
      </c>
      <c r="P31" s="59">
        <f t="shared" si="6"/>
        <v>60000000</v>
      </c>
      <c r="Q31" s="59">
        <f t="shared" si="6"/>
        <v>0</v>
      </c>
      <c r="R31" s="59">
        <f t="shared" si="6"/>
        <v>0</v>
      </c>
      <c r="S31" s="59">
        <f t="shared" si="6"/>
        <v>0</v>
      </c>
      <c r="T31" s="59">
        <f t="shared" si="6"/>
        <v>0</v>
      </c>
      <c r="U31" s="59">
        <f t="shared" si="6"/>
        <v>0</v>
      </c>
      <c r="V31" s="59">
        <f t="shared" si="6"/>
        <v>0</v>
      </c>
      <c r="W31" s="59">
        <f t="shared" si="6"/>
        <v>0</v>
      </c>
      <c r="X31" s="59">
        <f t="shared" si="6"/>
        <v>0</v>
      </c>
      <c r="Y31" s="59">
        <f t="shared" si="6"/>
        <v>60000000</v>
      </c>
      <c r="Z31" s="59">
        <f t="shared" si="6"/>
        <v>0</v>
      </c>
      <c r="AA31" s="59">
        <f t="shared" si="6"/>
        <v>0</v>
      </c>
      <c r="AB31" s="59">
        <v>60000000</v>
      </c>
    </row>
    <row r="32" spans="2:28" s="32" customFormat="1" ht="89.25">
      <c r="B32" s="40" t="s">
        <v>38</v>
      </c>
      <c r="C32" s="60" t="s">
        <v>39</v>
      </c>
      <c r="D32" s="42"/>
      <c r="E32" s="43">
        <f>60000000</f>
        <v>60000000</v>
      </c>
      <c r="F32" s="61" t="s">
        <v>40</v>
      </c>
      <c r="G32" s="41">
        <v>44762</v>
      </c>
      <c r="H32" s="41">
        <v>46588</v>
      </c>
      <c r="I32" s="42">
        <v>0.1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f>'[1]на 01.09.2022'!P32+'на 01.10.2022'!M32</f>
        <v>60000000</v>
      </c>
      <c r="Q32" s="43">
        <f>'[1]на 01.09.2022'!Q32+'на 01.10.2022'!N32</f>
        <v>0</v>
      </c>
      <c r="R32" s="43">
        <f>'[1]на 01.09.2022'!R32+'на 01.10.2022'!O32</f>
        <v>0</v>
      </c>
      <c r="S32" s="43"/>
      <c r="T32" s="43"/>
      <c r="U32" s="43"/>
      <c r="V32" s="43">
        <f>'[1]на 01.09.2022'!V32+'на 01.10.2022'!S32</f>
        <v>0</v>
      </c>
      <c r="W32" s="43">
        <f>'[1]на 01.09.2022'!W32+'на 01.10.2022'!T32</f>
        <v>0</v>
      </c>
      <c r="X32" s="43">
        <f>'[1]на 01.09.2022'!X32+'на 01.10.2022'!U32</f>
        <v>0</v>
      </c>
      <c r="Y32" s="43">
        <f>J32+P32-V32</f>
        <v>60000000</v>
      </c>
      <c r="Z32" s="43">
        <f>K32+Q32-W32</f>
        <v>0</v>
      </c>
      <c r="AA32" s="43">
        <f>L32+R32-X32</f>
        <v>0</v>
      </c>
      <c r="AB32" s="44" t="s">
        <v>28</v>
      </c>
    </row>
    <row r="33" spans="2:28" s="32" customFormat="1">
      <c r="B33" s="40"/>
      <c r="C33" s="41"/>
      <c r="D33" s="42"/>
      <c r="E33" s="42"/>
      <c r="F33" s="42"/>
      <c r="G33" s="42"/>
      <c r="H33" s="42"/>
      <c r="I33" s="42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4" t="s">
        <v>28</v>
      </c>
    </row>
    <row r="34" spans="2:28" s="32" customFormat="1">
      <c r="B34" s="45"/>
      <c r="C34" s="46"/>
      <c r="D34" s="46"/>
      <c r="E34" s="46"/>
      <c r="F34" s="46"/>
      <c r="G34" s="46"/>
      <c r="H34" s="46"/>
      <c r="I34" s="46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8" t="s">
        <v>28</v>
      </c>
    </row>
    <row r="35" spans="2:28" s="39" customFormat="1" ht="18.75" customHeight="1">
      <c r="B35" s="33" t="s">
        <v>41</v>
      </c>
      <c r="C35" s="49" t="s">
        <v>42</v>
      </c>
      <c r="D35" s="49"/>
      <c r="E35" s="49"/>
      <c r="F35" s="49"/>
      <c r="G35" s="49"/>
      <c r="H35" s="49"/>
      <c r="I35" s="49"/>
      <c r="J35" s="37">
        <f>J36+J40</f>
        <v>0</v>
      </c>
      <c r="K35" s="37">
        <f t="shared" ref="K35:AA35" si="7">K36+K40</f>
        <v>0</v>
      </c>
      <c r="L35" s="37">
        <f t="shared" si="7"/>
        <v>0</v>
      </c>
      <c r="M35" s="37">
        <f t="shared" si="7"/>
        <v>0</v>
      </c>
      <c r="N35" s="37">
        <f t="shared" si="7"/>
        <v>0</v>
      </c>
      <c r="O35" s="37">
        <f t="shared" si="7"/>
        <v>0</v>
      </c>
      <c r="P35" s="37">
        <f t="shared" si="7"/>
        <v>0</v>
      </c>
      <c r="Q35" s="37">
        <f t="shared" si="7"/>
        <v>0</v>
      </c>
      <c r="R35" s="37">
        <f t="shared" si="7"/>
        <v>0</v>
      </c>
      <c r="S35" s="37">
        <f t="shared" si="7"/>
        <v>0</v>
      </c>
      <c r="T35" s="37">
        <f t="shared" si="7"/>
        <v>0</v>
      </c>
      <c r="U35" s="37">
        <f t="shared" si="7"/>
        <v>0</v>
      </c>
      <c r="V35" s="37">
        <f t="shared" si="7"/>
        <v>0</v>
      </c>
      <c r="W35" s="37">
        <f t="shared" si="7"/>
        <v>0</v>
      </c>
      <c r="X35" s="37">
        <f t="shared" si="7"/>
        <v>0</v>
      </c>
      <c r="Y35" s="37">
        <f t="shared" si="7"/>
        <v>0</v>
      </c>
      <c r="Z35" s="37">
        <f t="shared" si="7"/>
        <v>0</v>
      </c>
      <c r="AA35" s="37">
        <f t="shared" si="7"/>
        <v>0</v>
      </c>
      <c r="AB35" s="50">
        <f>AB36+AB40</f>
        <v>0</v>
      </c>
    </row>
    <row r="36" spans="2:28" s="39" customFormat="1" ht="18.75" customHeight="1">
      <c r="B36" s="33" t="s">
        <v>43</v>
      </c>
      <c r="C36" s="49" t="s">
        <v>42</v>
      </c>
      <c r="D36" s="49"/>
      <c r="E36" s="49"/>
      <c r="F36" s="49"/>
      <c r="G36" s="49"/>
      <c r="H36" s="49"/>
      <c r="I36" s="49"/>
      <c r="J36" s="37">
        <f t="shared" ref="J36:AA36" si="8">SUM(J37:J39)</f>
        <v>0</v>
      </c>
      <c r="K36" s="37">
        <f t="shared" si="8"/>
        <v>0</v>
      </c>
      <c r="L36" s="37">
        <f t="shared" si="8"/>
        <v>0</v>
      </c>
      <c r="M36" s="37">
        <f t="shared" si="8"/>
        <v>0</v>
      </c>
      <c r="N36" s="37">
        <f t="shared" si="8"/>
        <v>0</v>
      </c>
      <c r="O36" s="37">
        <f t="shared" si="8"/>
        <v>0</v>
      </c>
      <c r="P36" s="37">
        <f t="shared" si="8"/>
        <v>0</v>
      </c>
      <c r="Q36" s="37">
        <f t="shared" si="8"/>
        <v>0</v>
      </c>
      <c r="R36" s="37">
        <f t="shared" si="8"/>
        <v>0</v>
      </c>
      <c r="S36" s="37">
        <f t="shared" si="8"/>
        <v>0</v>
      </c>
      <c r="T36" s="37">
        <f t="shared" si="8"/>
        <v>0</v>
      </c>
      <c r="U36" s="37">
        <f t="shared" si="8"/>
        <v>0</v>
      </c>
      <c r="V36" s="37">
        <f t="shared" si="8"/>
        <v>0</v>
      </c>
      <c r="W36" s="37">
        <f t="shared" si="8"/>
        <v>0</v>
      </c>
      <c r="X36" s="37">
        <f t="shared" si="8"/>
        <v>0</v>
      </c>
      <c r="Y36" s="37">
        <f t="shared" si="8"/>
        <v>0</v>
      </c>
      <c r="Z36" s="37">
        <f t="shared" si="8"/>
        <v>0</v>
      </c>
      <c r="AA36" s="37">
        <f t="shared" si="8"/>
        <v>0</v>
      </c>
      <c r="AB36" s="38"/>
    </row>
    <row r="37" spans="2:28" s="32" customFormat="1">
      <c r="B37" s="51"/>
      <c r="C37" s="42"/>
      <c r="D37" s="42"/>
      <c r="E37" s="42"/>
      <c r="F37" s="42"/>
      <c r="G37" s="42"/>
      <c r="H37" s="42"/>
      <c r="I37" s="42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4" t="s">
        <v>28</v>
      </c>
    </row>
    <row r="38" spans="2:28" s="32" customFormat="1">
      <c r="B38" s="51"/>
      <c r="C38" s="42"/>
      <c r="D38" s="42"/>
      <c r="E38" s="42"/>
      <c r="F38" s="42"/>
      <c r="G38" s="42"/>
      <c r="H38" s="42"/>
      <c r="I38" s="42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4" t="s">
        <v>28</v>
      </c>
    </row>
    <row r="39" spans="2:28" s="32" customFormat="1">
      <c r="B39" s="45"/>
      <c r="C39" s="46"/>
      <c r="D39" s="46"/>
      <c r="E39" s="46"/>
      <c r="F39" s="46"/>
      <c r="G39" s="46"/>
      <c r="H39" s="46"/>
      <c r="I39" s="46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8" t="s">
        <v>28</v>
      </c>
    </row>
    <row r="40" spans="2:28" s="39" customFormat="1" ht="18.75" customHeight="1">
      <c r="B40" s="33" t="s">
        <v>44</v>
      </c>
      <c r="C40" s="49" t="s">
        <v>42</v>
      </c>
      <c r="D40" s="49"/>
      <c r="E40" s="49"/>
      <c r="F40" s="49"/>
      <c r="G40" s="49"/>
      <c r="H40" s="49"/>
      <c r="I40" s="49"/>
      <c r="J40" s="37">
        <f t="shared" ref="J40:AA40" si="9">SUM(J41:J43)</f>
        <v>0</v>
      </c>
      <c r="K40" s="37">
        <f t="shared" si="9"/>
        <v>0</v>
      </c>
      <c r="L40" s="37">
        <f t="shared" si="9"/>
        <v>0</v>
      </c>
      <c r="M40" s="37">
        <f t="shared" si="9"/>
        <v>0</v>
      </c>
      <c r="N40" s="37">
        <f t="shared" si="9"/>
        <v>0</v>
      </c>
      <c r="O40" s="37">
        <f t="shared" si="9"/>
        <v>0</v>
      </c>
      <c r="P40" s="37">
        <f t="shared" si="9"/>
        <v>0</v>
      </c>
      <c r="Q40" s="37">
        <f t="shared" si="9"/>
        <v>0</v>
      </c>
      <c r="R40" s="37">
        <f t="shared" si="9"/>
        <v>0</v>
      </c>
      <c r="S40" s="37">
        <f t="shared" si="9"/>
        <v>0</v>
      </c>
      <c r="T40" s="37">
        <f t="shared" si="9"/>
        <v>0</v>
      </c>
      <c r="U40" s="37">
        <f t="shared" si="9"/>
        <v>0</v>
      </c>
      <c r="V40" s="37">
        <f t="shared" si="9"/>
        <v>0</v>
      </c>
      <c r="W40" s="37">
        <f t="shared" si="9"/>
        <v>0</v>
      </c>
      <c r="X40" s="37">
        <f t="shared" si="9"/>
        <v>0</v>
      </c>
      <c r="Y40" s="37">
        <f t="shared" si="9"/>
        <v>0</v>
      </c>
      <c r="Z40" s="37">
        <f t="shared" si="9"/>
        <v>0</v>
      </c>
      <c r="AA40" s="37">
        <f t="shared" si="9"/>
        <v>0</v>
      </c>
      <c r="AB40" s="38"/>
    </row>
    <row r="41" spans="2:28" s="32" customFormat="1">
      <c r="B41" s="51"/>
      <c r="C41" s="42"/>
      <c r="D41" s="42"/>
      <c r="E41" s="42"/>
      <c r="F41" s="42"/>
      <c r="G41" s="42"/>
      <c r="H41" s="42"/>
      <c r="I41" s="42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4" t="s">
        <v>28</v>
      </c>
    </row>
    <row r="42" spans="2:28" s="32" customFormat="1">
      <c r="B42" s="51"/>
      <c r="C42" s="42"/>
      <c r="D42" s="42"/>
      <c r="E42" s="42"/>
      <c r="F42" s="42"/>
      <c r="G42" s="42"/>
      <c r="H42" s="42"/>
      <c r="I42" s="42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4" t="s">
        <v>28</v>
      </c>
    </row>
    <row r="43" spans="2:28" s="32" customFormat="1">
      <c r="B43" s="45"/>
      <c r="C43" s="46"/>
      <c r="D43" s="46"/>
      <c r="E43" s="46"/>
      <c r="F43" s="46"/>
      <c r="G43" s="46"/>
      <c r="H43" s="46"/>
      <c r="I43" s="46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8" t="s">
        <v>28</v>
      </c>
    </row>
    <row r="44" spans="2:28" s="32" customFormat="1" ht="30.95" customHeight="1">
      <c r="B44" s="52" t="s">
        <v>45</v>
      </c>
      <c r="C44" s="53" t="s">
        <v>46</v>
      </c>
      <c r="D44" s="54"/>
      <c r="E44" s="54"/>
      <c r="F44" s="54"/>
      <c r="G44" s="54"/>
      <c r="H44" s="54"/>
      <c r="I44" s="55"/>
      <c r="J44" s="56">
        <f t="shared" ref="J44:AB44" si="10">J45+J49</f>
        <v>0</v>
      </c>
      <c r="K44" s="56">
        <f t="shared" si="10"/>
        <v>0</v>
      </c>
      <c r="L44" s="56">
        <f t="shared" si="10"/>
        <v>0</v>
      </c>
      <c r="M44" s="56">
        <f t="shared" si="10"/>
        <v>0</v>
      </c>
      <c r="N44" s="56">
        <f t="shared" si="10"/>
        <v>0</v>
      </c>
      <c r="O44" s="56">
        <f t="shared" si="10"/>
        <v>0</v>
      </c>
      <c r="P44" s="56">
        <f t="shared" si="10"/>
        <v>0</v>
      </c>
      <c r="Q44" s="56">
        <f t="shared" si="10"/>
        <v>0</v>
      </c>
      <c r="R44" s="56">
        <f t="shared" si="10"/>
        <v>0</v>
      </c>
      <c r="S44" s="56">
        <f t="shared" si="10"/>
        <v>0</v>
      </c>
      <c r="T44" s="56">
        <f t="shared" si="10"/>
        <v>0</v>
      </c>
      <c r="U44" s="56">
        <f t="shared" si="10"/>
        <v>0</v>
      </c>
      <c r="V44" s="56">
        <f t="shared" si="10"/>
        <v>0</v>
      </c>
      <c r="W44" s="56">
        <f t="shared" si="10"/>
        <v>0</v>
      </c>
      <c r="X44" s="56">
        <f t="shared" si="10"/>
        <v>0</v>
      </c>
      <c r="Y44" s="56">
        <f t="shared" si="10"/>
        <v>0</v>
      </c>
      <c r="Z44" s="56">
        <f t="shared" si="10"/>
        <v>0</v>
      </c>
      <c r="AA44" s="56">
        <f t="shared" si="10"/>
        <v>0</v>
      </c>
      <c r="AB44" s="57">
        <f t="shared" si="10"/>
        <v>0</v>
      </c>
    </row>
    <row r="45" spans="2:28" s="39" customFormat="1" ht="18.75" customHeight="1">
      <c r="B45" s="40" t="s">
        <v>47</v>
      </c>
      <c r="C45" s="58" t="s">
        <v>37</v>
      </c>
      <c r="D45" s="58"/>
      <c r="E45" s="58"/>
      <c r="F45" s="58"/>
      <c r="G45" s="58"/>
      <c r="H45" s="58"/>
      <c r="I45" s="58"/>
      <c r="J45" s="59">
        <f>SUM(J46:J48)</f>
        <v>0</v>
      </c>
      <c r="K45" s="59">
        <f t="shared" ref="K45:AA45" si="11">SUM(K46:K48)</f>
        <v>0</v>
      </c>
      <c r="L45" s="59">
        <f t="shared" si="11"/>
        <v>0</v>
      </c>
      <c r="M45" s="59">
        <f t="shared" si="11"/>
        <v>0</v>
      </c>
      <c r="N45" s="59">
        <f t="shared" si="11"/>
        <v>0</v>
      </c>
      <c r="O45" s="59">
        <f t="shared" si="11"/>
        <v>0</v>
      </c>
      <c r="P45" s="59">
        <f t="shared" si="11"/>
        <v>0</v>
      </c>
      <c r="Q45" s="59">
        <f t="shared" si="11"/>
        <v>0</v>
      </c>
      <c r="R45" s="59">
        <f t="shared" si="11"/>
        <v>0</v>
      </c>
      <c r="S45" s="59">
        <f t="shared" si="11"/>
        <v>0</v>
      </c>
      <c r="T45" s="59">
        <f t="shared" si="11"/>
        <v>0</v>
      </c>
      <c r="U45" s="59">
        <f t="shared" si="11"/>
        <v>0</v>
      </c>
      <c r="V45" s="59">
        <f t="shared" si="11"/>
        <v>0</v>
      </c>
      <c r="W45" s="59">
        <f t="shared" si="11"/>
        <v>0</v>
      </c>
      <c r="X45" s="59">
        <f t="shared" si="11"/>
        <v>0</v>
      </c>
      <c r="Y45" s="59">
        <f t="shared" si="11"/>
        <v>0</v>
      </c>
      <c r="Z45" s="59">
        <f t="shared" si="11"/>
        <v>0</v>
      </c>
      <c r="AA45" s="59">
        <f t="shared" si="11"/>
        <v>0</v>
      </c>
      <c r="AB45" s="62"/>
    </row>
    <row r="46" spans="2:28" s="32" customFormat="1">
      <c r="B46" s="40"/>
      <c r="C46" s="41"/>
      <c r="D46" s="42"/>
      <c r="E46" s="42"/>
      <c r="F46" s="42"/>
      <c r="G46" s="42"/>
      <c r="H46" s="42"/>
      <c r="I46" s="42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4" t="s">
        <v>28</v>
      </c>
    </row>
    <row r="47" spans="2:28" s="32" customFormat="1">
      <c r="B47" s="40"/>
      <c r="C47" s="41"/>
      <c r="D47" s="42"/>
      <c r="E47" s="42"/>
      <c r="F47" s="42"/>
      <c r="G47" s="42"/>
      <c r="H47" s="42"/>
      <c r="I47" s="42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4" t="s">
        <v>28</v>
      </c>
    </row>
    <row r="48" spans="2:28" s="32" customFormat="1">
      <c r="B48" s="45"/>
      <c r="C48" s="46"/>
      <c r="D48" s="46"/>
      <c r="E48" s="46"/>
      <c r="F48" s="46"/>
      <c r="G48" s="46"/>
      <c r="H48" s="46"/>
      <c r="I48" s="46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8" t="s">
        <v>28</v>
      </c>
    </row>
    <row r="49" spans="1:28" s="39" customFormat="1" ht="18.75" customHeight="1">
      <c r="B49" s="33" t="s">
        <v>48</v>
      </c>
      <c r="C49" s="49" t="s">
        <v>42</v>
      </c>
      <c r="D49" s="49"/>
      <c r="E49" s="49"/>
      <c r="F49" s="49"/>
      <c r="G49" s="49"/>
      <c r="H49" s="49"/>
      <c r="I49" s="49"/>
      <c r="J49" s="37">
        <f>J50+J54</f>
        <v>0</v>
      </c>
      <c r="K49" s="37">
        <f t="shared" ref="K49:AA49" si="12">K50+K54</f>
        <v>0</v>
      </c>
      <c r="L49" s="37">
        <f t="shared" si="12"/>
        <v>0</v>
      </c>
      <c r="M49" s="37">
        <f t="shared" si="12"/>
        <v>0</v>
      </c>
      <c r="N49" s="37">
        <f t="shared" si="12"/>
        <v>0</v>
      </c>
      <c r="O49" s="37">
        <f t="shared" si="12"/>
        <v>0</v>
      </c>
      <c r="P49" s="37">
        <f t="shared" si="12"/>
        <v>0</v>
      </c>
      <c r="Q49" s="37">
        <f t="shared" si="12"/>
        <v>0</v>
      </c>
      <c r="R49" s="37">
        <f t="shared" si="12"/>
        <v>0</v>
      </c>
      <c r="S49" s="37">
        <f t="shared" si="12"/>
        <v>0</v>
      </c>
      <c r="T49" s="37">
        <f t="shared" si="12"/>
        <v>0</v>
      </c>
      <c r="U49" s="37">
        <f t="shared" si="12"/>
        <v>0</v>
      </c>
      <c r="V49" s="37">
        <f t="shared" si="12"/>
        <v>0</v>
      </c>
      <c r="W49" s="37">
        <f t="shared" si="12"/>
        <v>0</v>
      </c>
      <c r="X49" s="37">
        <f t="shared" si="12"/>
        <v>0</v>
      </c>
      <c r="Y49" s="37">
        <f t="shared" si="12"/>
        <v>0</v>
      </c>
      <c r="Z49" s="37">
        <f t="shared" si="12"/>
        <v>0</v>
      </c>
      <c r="AA49" s="37">
        <f t="shared" si="12"/>
        <v>0</v>
      </c>
      <c r="AB49" s="50">
        <f>AB50+AB54</f>
        <v>0</v>
      </c>
    </row>
    <row r="50" spans="1:28" s="39" customFormat="1" ht="18.75" customHeight="1">
      <c r="B50" s="33" t="s">
        <v>49</v>
      </c>
      <c r="C50" s="49" t="s">
        <v>42</v>
      </c>
      <c r="D50" s="49"/>
      <c r="E50" s="49"/>
      <c r="F50" s="49"/>
      <c r="G50" s="49"/>
      <c r="H50" s="49"/>
      <c r="I50" s="49"/>
      <c r="J50" s="37">
        <f t="shared" ref="J50:AA50" si="13">SUM(J51:J53)</f>
        <v>0</v>
      </c>
      <c r="K50" s="37">
        <f t="shared" si="13"/>
        <v>0</v>
      </c>
      <c r="L50" s="37">
        <f t="shared" si="13"/>
        <v>0</v>
      </c>
      <c r="M50" s="37">
        <f t="shared" si="13"/>
        <v>0</v>
      </c>
      <c r="N50" s="37">
        <f t="shared" si="13"/>
        <v>0</v>
      </c>
      <c r="O50" s="37">
        <f t="shared" si="13"/>
        <v>0</v>
      </c>
      <c r="P50" s="37">
        <f t="shared" si="13"/>
        <v>0</v>
      </c>
      <c r="Q50" s="37">
        <f t="shared" si="13"/>
        <v>0</v>
      </c>
      <c r="R50" s="37">
        <f t="shared" si="13"/>
        <v>0</v>
      </c>
      <c r="S50" s="37">
        <f t="shared" si="13"/>
        <v>0</v>
      </c>
      <c r="T50" s="37">
        <f t="shared" si="13"/>
        <v>0</v>
      </c>
      <c r="U50" s="37">
        <f t="shared" si="13"/>
        <v>0</v>
      </c>
      <c r="V50" s="37">
        <f t="shared" si="13"/>
        <v>0</v>
      </c>
      <c r="W50" s="37">
        <f t="shared" si="13"/>
        <v>0</v>
      </c>
      <c r="X50" s="37">
        <f t="shared" si="13"/>
        <v>0</v>
      </c>
      <c r="Y50" s="37">
        <f t="shared" si="13"/>
        <v>0</v>
      </c>
      <c r="Z50" s="37">
        <f t="shared" si="13"/>
        <v>0</v>
      </c>
      <c r="AA50" s="37">
        <f t="shared" si="13"/>
        <v>0</v>
      </c>
      <c r="AB50" s="38"/>
    </row>
    <row r="51" spans="1:28" s="32" customFormat="1">
      <c r="B51" s="51"/>
      <c r="C51" s="42"/>
      <c r="D51" s="42"/>
      <c r="E51" s="42"/>
      <c r="F51" s="42"/>
      <c r="G51" s="42"/>
      <c r="H51" s="42"/>
      <c r="I51" s="42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4" t="s">
        <v>28</v>
      </c>
    </row>
    <row r="52" spans="1:28" s="32" customFormat="1">
      <c r="B52" s="51"/>
      <c r="C52" s="42"/>
      <c r="D52" s="42"/>
      <c r="E52" s="42"/>
      <c r="F52" s="42"/>
      <c r="G52" s="42"/>
      <c r="H52" s="42"/>
      <c r="I52" s="42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4" t="s">
        <v>28</v>
      </c>
    </row>
    <row r="53" spans="1:28" s="32" customFormat="1">
      <c r="B53" s="45"/>
      <c r="C53" s="46"/>
      <c r="D53" s="46"/>
      <c r="E53" s="46"/>
      <c r="F53" s="46"/>
      <c r="G53" s="46"/>
      <c r="H53" s="46"/>
      <c r="I53" s="46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8" t="s">
        <v>28</v>
      </c>
    </row>
    <row r="54" spans="1:28" s="39" customFormat="1" ht="18.75" customHeight="1">
      <c r="B54" s="33" t="s">
        <v>50</v>
      </c>
      <c r="C54" s="49" t="s">
        <v>42</v>
      </c>
      <c r="D54" s="49"/>
      <c r="E54" s="49"/>
      <c r="F54" s="49"/>
      <c r="G54" s="49"/>
      <c r="H54" s="49"/>
      <c r="I54" s="49"/>
      <c r="J54" s="37">
        <f t="shared" ref="J54:AA54" si="14">SUM(J55:J57)</f>
        <v>0</v>
      </c>
      <c r="K54" s="37">
        <f t="shared" si="14"/>
        <v>0</v>
      </c>
      <c r="L54" s="37">
        <f t="shared" si="14"/>
        <v>0</v>
      </c>
      <c r="M54" s="37">
        <f t="shared" si="14"/>
        <v>0</v>
      </c>
      <c r="N54" s="37">
        <f t="shared" si="14"/>
        <v>0</v>
      </c>
      <c r="O54" s="37">
        <f t="shared" si="14"/>
        <v>0</v>
      </c>
      <c r="P54" s="37">
        <f t="shared" si="14"/>
        <v>0</v>
      </c>
      <c r="Q54" s="37">
        <f t="shared" si="14"/>
        <v>0</v>
      </c>
      <c r="R54" s="37">
        <f t="shared" si="14"/>
        <v>0</v>
      </c>
      <c r="S54" s="37">
        <f t="shared" si="14"/>
        <v>0</v>
      </c>
      <c r="T54" s="37">
        <f t="shared" si="14"/>
        <v>0</v>
      </c>
      <c r="U54" s="37">
        <f t="shared" si="14"/>
        <v>0</v>
      </c>
      <c r="V54" s="37">
        <f t="shared" si="14"/>
        <v>0</v>
      </c>
      <c r="W54" s="37">
        <f t="shared" si="14"/>
        <v>0</v>
      </c>
      <c r="X54" s="37">
        <f t="shared" si="14"/>
        <v>0</v>
      </c>
      <c r="Y54" s="37">
        <f t="shared" si="14"/>
        <v>0</v>
      </c>
      <c r="Z54" s="37">
        <f t="shared" si="14"/>
        <v>0</v>
      </c>
      <c r="AA54" s="37">
        <f t="shared" si="14"/>
        <v>0</v>
      </c>
      <c r="AB54" s="38"/>
    </row>
    <row r="55" spans="1:28" s="32" customFormat="1">
      <c r="B55" s="51"/>
      <c r="C55" s="42"/>
      <c r="D55" s="42"/>
      <c r="E55" s="42"/>
      <c r="F55" s="42"/>
      <c r="G55" s="42"/>
      <c r="H55" s="42"/>
      <c r="I55" s="42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4" t="s">
        <v>28</v>
      </c>
    </row>
    <row r="56" spans="1:28" s="32" customFormat="1">
      <c r="B56" s="51"/>
      <c r="C56" s="42"/>
      <c r="D56" s="42"/>
      <c r="E56" s="42"/>
      <c r="F56" s="42"/>
      <c r="G56" s="42"/>
      <c r="H56" s="42"/>
      <c r="I56" s="42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4" t="s">
        <v>28</v>
      </c>
    </row>
    <row r="57" spans="1:28" s="32" customFormat="1">
      <c r="B57" s="45"/>
      <c r="C57" s="46"/>
      <c r="D57" s="46"/>
      <c r="E57" s="46"/>
      <c r="F57" s="46"/>
      <c r="G57" s="46"/>
      <c r="H57" s="46"/>
      <c r="I57" s="46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8" t="s">
        <v>28</v>
      </c>
    </row>
    <row r="58" spans="1:28" s="32" customFormat="1" ht="25.5" customHeight="1">
      <c r="B58" s="52" t="s">
        <v>51</v>
      </c>
      <c r="C58" s="63" t="s">
        <v>52</v>
      </c>
      <c r="D58" s="63"/>
      <c r="E58" s="63"/>
      <c r="F58" s="63"/>
      <c r="G58" s="63"/>
      <c r="H58" s="63"/>
      <c r="I58" s="63"/>
      <c r="J58" s="56">
        <f>J59+J63</f>
        <v>60000000</v>
      </c>
      <c r="K58" s="56">
        <f t="shared" ref="K58:AA58" si="15">K59+K63</f>
        <v>0</v>
      </c>
      <c r="L58" s="56">
        <f t="shared" si="15"/>
        <v>0</v>
      </c>
      <c r="M58" s="56">
        <f t="shared" si="15"/>
        <v>0</v>
      </c>
      <c r="N58" s="56">
        <f t="shared" si="15"/>
        <v>0</v>
      </c>
      <c r="O58" s="56">
        <f t="shared" si="15"/>
        <v>0</v>
      </c>
      <c r="P58" s="56">
        <f t="shared" si="15"/>
        <v>0</v>
      </c>
      <c r="Q58" s="56">
        <f t="shared" si="15"/>
        <v>244997.26</v>
      </c>
      <c r="R58" s="56">
        <f t="shared" si="15"/>
        <v>0</v>
      </c>
      <c r="S58" s="56">
        <f t="shared" si="15"/>
        <v>0</v>
      </c>
      <c r="T58" s="56">
        <f t="shared" si="15"/>
        <v>0</v>
      </c>
      <c r="U58" s="56">
        <f t="shared" si="15"/>
        <v>0</v>
      </c>
      <c r="V58" s="56">
        <f t="shared" si="15"/>
        <v>60000000</v>
      </c>
      <c r="W58" s="56">
        <f t="shared" si="15"/>
        <v>244997.26</v>
      </c>
      <c r="X58" s="56">
        <f t="shared" si="15"/>
        <v>0</v>
      </c>
      <c r="Y58" s="56">
        <f t="shared" si="15"/>
        <v>0</v>
      </c>
      <c r="Z58" s="56">
        <f t="shared" si="15"/>
        <v>0</v>
      </c>
      <c r="AA58" s="56">
        <f t="shared" si="15"/>
        <v>0</v>
      </c>
      <c r="AB58" s="57">
        <f>AB59+AB63</f>
        <v>0</v>
      </c>
    </row>
    <row r="59" spans="1:28" s="39" customFormat="1" ht="29.1" customHeight="1">
      <c r="B59" s="40" t="s">
        <v>53</v>
      </c>
      <c r="C59" s="58" t="s">
        <v>37</v>
      </c>
      <c r="D59" s="58"/>
      <c r="E59" s="58"/>
      <c r="F59" s="58"/>
      <c r="G59" s="58"/>
      <c r="H59" s="58"/>
      <c r="I59" s="58"/>
      <c r="J59" s="59">
        <f>SUM(J60:J62)</f>
        <v>60000000</v>
      </c>
      <c r="K59" s="59">
        <f t="shared" ref="K59:AA59" si="16">SUM(K60:K62)</f>
        <v>0</v>
      </c>
      <c r="L59" s="59">
        <f t="shared" si="16"/>
        <v>0</v>
      </c>
      <c r="M59" s="59">
        <f t="shared" si="16"/>
        <v>0</v>
      </c>
      <c r="N59" s="59">
        <f t="shared" si="16"/>
        <v>0</v>
      </c>
      <c r="O59" s="59">
        <f t="shared" si="16"/>
        <v>0</v>
      </c>
      <c r="P59" s="59">
        <f t="shared" si="16"/>
        <v>0</v>
      </c>
      <c r="Q59" s="59">
        <f t="shared" si="16"/>
        <v>244997.26</v>
      </c>
      <c r="R59" s="59">
        <f t="shared" si="16"/>
        <v>0</v>
      </c>
      <c r="S59" s="59">
        <f t="shared" si="16"/>
        <v>0</v>
      </c>
      <c r="T59" s="59">
        <f t="shared" si="16"/>
        <v>0</v>
      </c>
      <c r="U59" s="59">
        <f t="shared" si="16"/>
        <v>0</v>
      </c>
      <c r="V59" s="59">
        <f t="shared" si="16"/>
        <v>60000000</v>
      </c>
      <c r="W59" s="59">
        <f t="shared" si="16"/>
        <v>244997.26</v>
      </c>
      <c r="X59" s="59">
        <f t="shared" si="16"/>
        <v>0</v>
      </c>
      <c r="Y59" s="59">
        <f t="shared" si="16"/>
        <v>0</v>
      </c>
      <c r="Z59" s="59">
        <f t="shared" si="16"/>
        <v>0</v>
      </c>
      <c r="AA59" s="59">
        <f t="shared" si="16"/>
        <v>0</v>
      </c>
      <c r="AB59" s="59"/>
    </row>
    <row r="60" spans="1:28" s="32" customFormat="1" ht="76.5">
      <c r="A60" s="64"/>
      <c r="B60" s="40" t="s">
        <v>54</v>
      </c>
      <c r="C60" s="65" t="s">
        <v>55</v>
      </c>
      <c r="D60" s="66" t="s">
        <v>56</v>
      </c>
      <c r="E60" s="43">
        <f>65300000</f>
        <v>65300000</v>
      </c>
      <c r="F60" s="67" t="s">
        <v>57</v>
      </c>
      <c r="G60" s="41">
        <v>44190</v>
      </c>
      <c r="H60" s="41">
        <v>44920</v>
      </c>
      <c r="I60" s="42">
        <v>6.48</v>
      </c>
      <c r="J60" s="43">
        <f>60000000</f>
        <v>60000000</v>
      </c>
      <c r="K60" s="43"/>
      <c r="L60" s="43"/>
      <c r="M60" s="43"/>
      <c r="N60" s="43"/>
      <c r="O60" s="43"/>
      <c r="P60" s="43">
        <f>'[1]на 01.09.2022'!P60+'на 01.10.2022'!M60</f>
        <v>0</v>
      </c>
      <c r="Q60" s="43">
        <f>'[1]на 01.09.2022'!Q60+'на 01.10.2022'!N60</f>
        <v>244997.26</v>
      </c>
      <c r="R60" s="43">
        <f>'[1]на 01.09.2022'!R60+'на 01.10.2022'!O60</f>
        <v>0</v>
      </c>
      <c r="S60" s="43"/>
      <c r="T60" s="43"/>
      <c r="U60" s="43"/>
      <c r="V60" s="43">
        <f>'[1]на 01.09.2022'!V60+'на 01.10.2022'!S60</f>
        <v>60000000</v>
      </c>
      <c r="W60" s="43">
        <f>'[1]на 01.09.2022'!W60+'на 01.10.2022'!T60</f>
        <v>244997.26</v>
      </c>
      <c r="X60" s="43">
        <f>'[1]на 01.09.2022'!X60+'на 01.10.2022'!U60</f>
        <v>0</v>
      </c>
      <c r="Y60" s="43">
        <f>J60+P60-V60</f>
        <v>0</v>
      </c>
      <c r="Z60" s="43">
        <f>K60+Q60-W60</f>
        <v>0</v>
      </c>
      <c r="AA60" s="43">
        <f>L60+R60-X60</f>
        <v>0</v>
      </c>
      <c r="AB60" s="44" t="s">
        <v>28</v>
      </c>
    </row>
    <row r="61" spans="1:28" s="32" customFormat="1">
      <c r="A61" s="64"/>
      <c r="B61" s="40"/>
      <c r="C61" s="68"/>
      <c r="D61" s="42"/>
      <c r="E61" s="42"/>
      <c r="F61" s="42"/>
      <c r="G61" s="42"/>
      <c r="H61" s="42"/>
      <c r="I61" s="42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4" t="s">
        <v>28</v>
      </c>
    </row>
    <row r="62" spans="1:28" s="32" customFormat="1">
      <c r="A62" s="64"/>
      <c r="B62" s="45"/>
      <c r="C62" s="46"/>
      <c r="D62" s="46"/>
      <c r="E62" s="46"/>
      <c r="F62" s="46"/>
      <c r="G62" s="46"/>
      <c r="H62" s="46"/>
      <c r="I62" s="46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8" t="s">
        <v>28</v>
      </c>
    </row>
    <row r="63" spans="1:28" s="39" customFormat="1" ht="18.75" customHeight="1">
      <c r="A63" s="64"/>
      <c r="B63" s="33" t="s">
        <v>58</v>
      </c>
      <c r="C63" s="49" t="s">
        <v>42</v>
      </c>
      <c r="D63" s="49"/>
      <c r="E63" s="49"/>
      <c r="F63" s="49"/>
      <c r="G63" s="49"/>
      <c r="H63" s="49"/>
      <c r="I63" s="49"/>
      <c r="J63" s="37">
        <f>J64+J68</f>
        <v>0</v>
      </c>
      <c r="K63" s="37">
        <f t="shared" ref="K63:AA63" si="17">K64+K68</f>
        <v>0</v>
      </c>
      <c r="L63" s="37">
        <f t="shared" si="17"/>
        <v>0</v>
      </c>
      <c r="M63" s="37">
        <f t="shared" si="17"/>
        <v>0</v>
      </c>
      <c r="N63" s="37">
        <f t="shared" si="17"/>
        <v>0</v>
      </c>
      <c r="O63" s="37">
        <f t="shared" si="17"/>
        <v>0</v>
      </c>
      <c r="P63" s="37">
        <f t="shared" si="17"/>
        <v>0</v>
      </c>
      <c r="Q63" s="37">
        <f t="shared" si="17"/>
        <v>0</v>
      </c>
      <c r="R63" s="37">
        <f t="shared" si="17"/>
        <v>0</v>
      </c>
      <c r="S63" s="37">
        <f t="shared" si="17"/>
        <v>0</v>
      </c>
      <c r="T63" s="37">
        <f t="shared" si="17"/>
        <v>0</v>
      </c>
      <c r="U63" s="37">
        <f t="shared" si="17"/>
        <v>0</v>
      </c>
      <c r="V63" s="37">
        <f t="shared" si="17"/>
        <v>0</v>
      </c>
      <c r="W63" s="37">
        <f t="shared" si="17"/>
        <v>0</v>
      </c>
      <c r="X63" s="37">
        <f t="shared" si="17"/>
        <v>0</v>
      </c>
      <c r="Y63" s="37">
        <f t="shared" si="17"/>
        <v>0</v>
      </c>
      <c r="Z63" s="37">
        <f t="shared" si="17"/>
        <v>0</v>
      </c>
      <c r="AA63" s="37">
        <f t="shared" si="17"/>
        <v>0</v>
      </c>
      <c r="AB63" s="50">
        <f>AB64+AB68</f>
        <v>0</v>
      </c>
    </row>
    <row r="64" spans="1:28" s="39" customFormat="1" ht="18.75" customHeight="1">
      <c r="A64" s="64"/>
      <c r="B64" s="33" t="s">
        <v>59</v>
      </c>
      <c r="C64" s="49" t="s">
        <v>42</v>
      </c>
      <c r="D64" s="49"/>
      <c r="E64" s="49"/>
      <c r="F64" s="49"/>
      <c r="G64" s="49"/>
      <c r="H64" s="49"/>
      <c r="I64" s="49"/>
      <c r="J64" s="37">
        <f t="shared" ref="J64:AA64" si="18">SUM(J65:J67)</f>
        <v>0</v>
      </c>
      <c r="K64" s="37">
        <f t="shared" si="18"/>
        <v>0</v>
      </c>
      <c r="L64" s="37">
        <f t="shared" si="18"/>
        <v>0</v>
      </c>
      <c r="M64" s="37">
        <f t="shared" si="18"/>
        <v>0</v>
      </c>
      <c r="N64" s="37">
        <f t="shared" si="18"/>
        <v>0</v>
      </c>
      <c r="O64" s="37">
        <f t="shared" si="18"/>
        <v>0</v>
      </c>
      <c r="P64" s="37">
        <f t="shared" si="18"/>
        <v>0</v>
      </c>
      <c r="Q64" s="37">
        <f t="shared" si="18"/>
        <v>0</v>
      </c>
      <c r="R64" s="37">
        <f t="shared" si="18"/>
        <v>0</v>
      </c>
      <c r="S64" s="37">
        <f t="shared" si="18"/>
        <v>0</v>
      </c>
      <c r="T64" s="37">
        <f t="shared" si="18"/>
        <v>0</v>
      </c>
      <c r="U64" s="37">
        <f t="shared" si="18"/>
        <v>0</v>
      </c>
      <c r="V64" s="37">
        <f t="shared" si="18"/>
        <v>0</v>
      </c>
      <c r="W64" s="37">
        <f t="shared" si="18"/>
        <v>0</v>
      </c>
      <c r="X64" s="37">
        <f t="shared" si="18"/>
        <v>0</v>
      </c>
      <c r="Y64" s="37">
        <f t="shared" si="18"/>
        <v>0</v>
      </c>
      <c r="Z64" s="37">
        <f t="shared" si="18"/>
        <v>0</v>
      </c>
      <c r="AA64" s="37">
        <f t="shared" si="18"/>
        <v>0</v>
      </c>
      <c r="AB64" s="38"/>
    </row>
    <row r="65" spans="1:28" s="32" customFormat="1">
      <c r="A65" s="64"/>
      <c r="B65" s="51"/>
      <c r="C65" s="42"/>
      <c r="D65" s="42"/>
      <c r="E65" s="42"/>
      <c r="F65" s="42"/>
      <c r="G65" s="42"/>
      <c r="H65" s="42"/>
      <c r="I65" s="42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4" t="s">
        <v>28</v>
      </c>
    </row>
    <row r="66" spans="1:28" s="32" customFormat="1">
      <c r="A66" s="64"/>
      <c r="B66" s="51"/>
      <c r="C66" s="42"/>
      <c r="D66" s="42"/>
      <c r="E66" s="42"/>
      <c r="F66" s="42"/>
      <c r="G66" s="42"/>
      <c r="H66" s="42"/>
      <c r="I66" s="42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4" t="s">
        <v>28</v>
      </c>
    </row>
    <row r="67" spans="1:28" s="32" customFormat="1">
      <c r="A67" s="64"/>
      <c r="B67" s="45"/>
      <c r="C67" s="46"/>
      <c r="D67" s="46"/>
      <c r="E67" s="46"/>
      <c r="F67" s="46"/>
      <c r="G67" s="46"/>
      <c r="H67" s="46"/>
      <c r="I67" s="46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8" t="s">
        <v>28</v>
      </c>
    </row>
    <row r="68" spans="1:28" s="39" customFormat="1" ht="18.75" customHeight="1">
      <c r="A68" s="64"/>
      <c r="B68" s="33" t="s">
        <v>44</v>
      </c>
      <c r="C68" s="49" t="s">
        <v>42</v>
      </c>
      <c r="D68" s="49"/>
      <c r="E68" s="49"/>
      <c r="F68" s="49"/>
      <c r="G68" s="49"/>
      <c r="H68" s="49"/>
      <c r="I68" s="49"/>
      <c r="J68" s="37">
        <f t="shared" ref="J68:AA68" si="19">SUM(J69:J71)</f>
        <v>0</v>
      </c>
      <c r="K68" s="37">
        <f t="shared" si="19"/>
        <v>0</v>
      </c>
      <c r="L68" s="37">
        <f t="shared" si="19"/>
        <v>0</v>
      </c>
      <c r="M68" s="37">
        <f t="shared" si="19"/>
        <v>0</v>
      </c>
      <c r="N68" s="37">
        <f t="shared" si="19"/>
        <v>0</v>
      </c>
      <c r="O68" s="37">
        <f t="shared" si="19"/>
        <v>0</v>
      </c>
      <c r="P68" s="37">
        <f t="shared" si="19"/>
        <v>0</v>
      </c>
      <c r="Q68" s="37">
        <f t="shared" si="19"/>
        <v>0</v>
      </c>
      <c r="R68" s="37">
        <f t="shared" si="19"/>
        <v>0</v>
      </c>
      <c r="S68" s="37">
        <f t="shared" si="19"/>
        <v>0</v>
      </c>
      <c r="T68" s="37">
        <f t="shared" si="19"/>
        <v>0</v>
      </c>
      <c r="U68" s="37">
        <f t="shared" si="19"/>
        <v>0</v>
      </c>
      <c r="V68" s="37">
        <f t="shared" si="19"/>
        <v>0</v>
      </c>
      <c r="W68" s="37">
        <f t="shared" si="19"/>
        <v>0</v>
      </c>
      <c r="X68" s="37">
        <f t="shared" si="19"/>
        <v>0</v>
      </c>
      <c r="Y68" s="37">
        <f t="shared" si="19"/>
        <v>0</v>
      </c>
      <c r="Z68" s="37">
        <f t="shared" si="19"/>
        <v>0</v>
      </c>
      <c r="AA68" s="37">
        <f t="shared" si="19"/>
        <v>0</v>
      </c>
      <c r="AB68" s="38"/>
    </row>
    <row r="69" spans="1:28" s="32" customFormat="1">
      <c r="A69" s="64"/>
      <c r="B69" s="51"/>
      <c r="C69" s="42"/>
      <c r="D69" s="42"/>
      <c r="E69" s="42"/>
      <c r="F69" s="42"/>
      <c r="G69" s="42"/>
      <c r="H69" s="42"/>
      <c r="I69" s="42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4" t="s">
        <v>28</v>
      </c>
    </row>
    <row r="70" spans="1:28" s="32" customFormat="1">
      <c r="A70" s="64"/>
      <c r="B70" s="51"/>
      <c r="C70" s="42"/>
      <c r="D70" s="42"/>
      <c r="E70" s="42"/>
      <c r="F70" s="42"/>
      <c r="G70" s="42"/>
      <c r="H70" s="42"/>
      <c r="I70" s="42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4" t="s">
        <v>28</v>
      </c>
    </row>
    <row r="71" spans="1:28" s="32" customFormat="1">
      <c r="A71" s="64"/>
      <c r="B71" s="45"/>
      <c r="C71" s="46"/>
      <c r="D71" s="46"/>
      <c r="E71" s="46"/>
      <c r="F71" s="46"/>
      <c r="G71" s="46"/>
      <c r="H71" s="46"/>
      <c r="I71" s="46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8" t="s">
        <v>28</v>
      </c>
    </row>
    <row r="72" spans="1:28" s="32" customFormat="1" ht="26.25" customHeight="1">
      <c r="B72" s="52" t="s">
        <v>60</v>
      </c>
      <c r="C72" s="63" t="s">
        <v>61</v>
      </c>
      <c r="D72" s="63"/>
      <c r="E72" s="63"/>
      <c r="F72" s="63"/>
      <c r="G72" s="63"/>
      <c r="H72" s="63"/>
      <c r="I72" s="63"/>
      <c r="J72" s="56">
        <f>J73+J77</f>
        <v>0</v>
      </c>
      <c r="K72" s="56">
        <f t="shared" ref="K72:AA72" si="20">K73+K77</f>
        <v>0</v>
      </c>
      <c r="L72" s="56">
        <f t="shared" si="20"/>
        <v>0</v>
      </c>
      <c r="M72" s="56">
        <f t="shared" si="20"/>
        <v>0</v>
      </c>
      <c r="N72" s="56">
        <f t="shared" si="20"/>
        <v>0</v>
      </c>
      <c r="O72" s="56">
        <f t="shared" si="20"/>
        <v>0</v>
      </c>
      <c r="P72" s="56">
        <f t="shared" si="20"/>
        <v>0</v>
      </c>
      <c r="Q72" s="56">
        <f t="shared" si="20"/>
        <v>0</v>
      </c>
      <c r="R72" s="56">
        <f t="shared" si="20"/>
        <v>0</v>
      </c>
      <c r="S72" s="56">
        <f t="shared" si="20"/>
        <v>0</v>
      </c>
      <c r="T72" s="56">
        <f t="shared" si="20"/>
        <v>0</v>
      </c>
      <c r="U72" s="56">
        <f t="shared" si="20"/>
        <v>0</v>
      </c>
      <c r="V72" s="56">
        <f t="shared" si="20"/>
        <v>0</v>
      </c>
      <c r="W72" s="56">
        <f t="shared" si="20"/>
        <v>0</v>
      </c>
      <c r="X72" s="56">
        <f t="shared" si="20"/>
        <v>0</v>
      </c>
      <c r="Y72" s="56">
        <f t="shared" si="20"/>
        <v>0</v>
      </c>
      <c r="Z72" s="56">
        <f t="shared" si="20"/>
        <v>0</v>
      </c>
      <c r="AA72" s="56">
        <f t="shared" si="20"/>
        <v>0</v>
      </c>
      <c r="AB72" s="57">
        <f>AB73+AB77</f>
        <v>0</v>
      </c>
    </row>
    <row r="73" spans="1:28" s="39" customFormat="1" ht="18.75" customHeight="1">
      <c r="B73" s="33" t="s">
        <v>62</v>
      </c>
      <c r="C73" s="49" t="s">
        <v>63</v>
      </c>
      <c r="D73" s="49"/>
      <c r="E73" s="49"/>
      <c r="F73" s="49"/>
      <c r="G73" s="49"/>
      <c r="H73" s="49"/>
      <c r="I73" s="49"/>
      <c r="J73" s="37">
        <f>SUM(J74:J76)</f>
        <v>0</v>
      </c>
      <c r="K73" s="37">
        <f t="shared" ref="K73:AA73" si="21">SUM(K74:K76)</f>
        <v>0</v>
      </c>
      <c r="L73" s="37">
        <f t="shared" si="21"/>
        <v>0</v>
      </c>
      <c r="M73" s="37">
        <f t="shared" si="21"/>
        <v>0</v>
      </c>
      <c r="N73" s="37">
        <f t="shared" si="21"/>
        <v>0</v>
      </c>
      <c r="O73" s="37">
        <f t="shared" si="21"/>
        <v>0</v>
      </c>
      <c r="P73" s="37">
        <f t="shared" si="21"/>
        <v>0</v>
      </c>
      <c r="Q73" s="37">
        <f t="shared" si="21"/>
        <v>0</v>
      </c>
      <c r="R73" s="37">
        <f t="shared" si="21"/>
        <v>0</v>
      </c>
      <c r="S73" s="37">
        <f t="shared" si="21"/>
        <v>0</v>
      </c>
      <c r="T73" s="37">
        <f t="shared" si="21"/>
        <v>0</v>
      </c>
      <c r="U73" s="37">
        <f t="shared" si="21"/>
        <v>0</v>
      </c>
      <c r="V73" s="37">
        <f t="shared" si="21"/>
        <v>0</v>
      </c>
      <c r="W73" s="37">
        <f t="shared" si="21"/>
        <v>0</v>
      </c>
      <c r="X73" s="37">
        <f t="shared" si="21"/>
        <v>0</v>
      </c>
      <c r="Y73" s="37">
        <f t="shared" si="21"/>
        <v>0</v>
      </c>
      <c r="Z73" s="37">
        <f t="shared" si="21"/>
        <v>0</v>
      </c>
      <c r="AA73" s="37">
        <f t="shared" si="21"/>
        <v>0</v>
      </c>
      <c r="AB73" s="38"/>
    </row>
    <row r="74" spans="1:28" s="32" customFormat="1">
      <c r="B74" s="40"/>
      <c r="C74" s="41"/>
      <c r="D74" s="42"/>
      <c r="E74" s="42"/>
      <c r="F74" s="42"/>
      <c r="G74" s="42"/>
      <c r="H74" s="42"/>
      <c r="I74" s="42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4" t="s">
        <v>28</v>
      </c>
    </row>
    <row r="75" spans="1:28" s="32" customFormat="1">
      <c r="B75" s="40"/>
      <c r="C75" s="41"/>
      <c r="D75" s="42"/>
      <c r="E75" s="42"/>
      <c r="F75" s="42"/>
      <c r="G75" s="42"/>
      <c r="H75" s="42"/>
      <c r="I75" s="42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4" t="s">
        <v>28</v>
      </c>
    </row>
    <row r="76" spans="1:28" s="32" customFormat="1">
      <c r="B76" s="45"/>
      <c r="C76" s="46"/>
      <c r="D76" s="46"/>
      <c r="E76" s="46"/>
      <c r="F76" s="46"/>
      <c r="G76" s="46"/>
      <c r="H76" s="46"/>
      <c r="I76" s="46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8" t="s">
        <v>28</v>
      </c>
    </row>
    <row r="77" spans="1:28" s="39" customFormat="1" ht="18.75" customHeight="1">
      <c r="B77" s="33" t="s">
        <v>64</v>
      </c>
      <c r="C77" s="49" t="s">
        <v>65</v>
      </c>
      <c r="D77" s="49"/>
      <c r="E77" s="49"/>
      <c r="F77" s="49"/>
      <c r="G77" s="49"/>
      <c r="H77" s="49"/>
      <c r="I77" s="49"/>
      <c r="J77" s="37">
        <f>J78+J82</f>
        <v>0</v>
      </c>
      <c r="K77" s="37">
        <f t="shared" ref="K77:AA77" si="22">K78+K82</f>
        <v>0</v>
      </c>
      <c r="L77" s="37">
        <f t="shared" si="22"/>
        <v>0</v>
      </c>
      <c r="M77" s="37">
        <f t="shared" si="22"/>
        <v>0</v>
      </c>
      <c r="N77" s="37">
        <f t="shared" si="22"/>
        <v>0</v>
      </c>
      <c r="O77" s="37">
        <f t="shared" si="22"/>
        <v>0</v>
      </c>
      <c r="P77" s="37">
        <f t="shared" si="22"/>
        <v>0</v>
      </c>
      <c r="Q77" s="37">
        <f t="shared" si="22"/>
        <v>0</v>
      </c>
      <c r="R77" s="37">
        <f t="shared" si="22"/>
        <v>0</v>
      </c>
      <c r="S77" s="37">
        <f t="shared" si="22"/>
        <v>0</v>
      </c>
      <c r="T77" s="37">
        <f t="shared" si="22"/>
        <v>0</v>
      </c>
      <c r="U77" s="37">
        <f t="shared" si="22"/>
        <v>0</v>
      </c>
      <c r="V77" s="37">
        <f t="shared" si="22"/>
        <v>0</v>
      </c>
      <c r="W77" s="37">
        <f t="shared" si="22"/>
        <v>0</v>
      </c>
      <c r="X77" s="37">
        <f t="shared" si="22"/>
        <v>0</v>
      </c>
      <c r="Y77" s="37">
        <f t="shared" si="22"/>
        <v>0</v>
      </c>
      <c r="Z77" s="37">
        <f t="shared" si="22"/>
        <v>0</v>
      </c>
      <c r="AA77" s="37">
        <f t="shared" si="22"/>
        <v>0</v>
      </c>
      <c r="AB77" s="50">
        <f>AB78+AB82</f>
        <v>0</v>
      </c>
    </row>
    <row r="78" spans="1:28" s="39" customFormat="1" ht="18.75" customHeight="1">
      <c r="B78" s="33" t="s">
        <v>66</v>
      </c>
      <c r="C78" s="49" t="s">
        <v>65</v>
      </c>
      <c r="D78" s="49"/>
      <c r="E78" s="49"/>
      <c r="F78" s="49"/>
      <c r="G78" s="49"/>
      <c r="H78" s="49"/>
      <c r="I78" s="49"/>
      <c r="J78" s="37">
        <f t="shared" ref="J78:AA78" si="23">SUM(J79:J81)</f>
        <v>0</v>
      </c>
      <c r="K78" s="37">
        <f t="shared" si="23"/>
        <v>0</v>
      </c>
      <c r="L78" s="37">
        <f t="shared" si="23"/>
        <v>0</v>
      </c>
      <c r="M78" s="37">
        <f t="shared" si="23"/>
        <v>0</v>
      </c>
      <c r="N78" s="37">
        <f t="shared" si="23"/>
        <v>0</v>
      </c>
      <c r="O78" s="37">
        <f t="shared" si="23"/>
        <v>0</v>
      </c>
      <c r="P78" s="37">
        <f t="shared" si="23"/>
        <v>0</v>
      </c>
      <c r="Q78" s="37">
        <f t="shared" si="23"/>
        <v>0</v>
      </c>
      <c r="R78" s="37">
        <f t="shared" si="23"/>
        <v>0</v>
      </c>
      <c r="S78" s="37">
        <f t="shared" si="23"/>
        <v>0</v>
      </c>
      <c r="T78" s="37">
        <f t="shared" si="23"/>
        <v>0</v>
      </c>
      <c r="U78" s="37">
        <f t="shared" si="23"/>
        <v>0</v>
      </c>
      <c r="V78" s="37">
        <f t="shared" si="23"/>
        <v>0</v>
      </c>
      <c r="W78" s="37">
        <f t="shared" si="23"/>
        <v>0</v>
      </c>
      <c r="X78" s="37">
        <f t="shared" si="23"/>
        <v>0</v>
      </c>
      <c r="Y78" s="37">
        <f t="shared" si="23"/>
        <v>0</v>
      </c>
      <c r="Z78" s="37">
        <f t="shared" si="23"/>
        <v>0</v>
      </c>
      <c r="AA78" s="37">
        <f t="shared" si="23"/>
        <v>0</v>
      </c>
      <c r="AB78" s="38"/>
    </row>
    <row r="79" spans="1:28" s="32" customFormat="1">
      <c r="B79" s="51"/>
      <c r="C79" s="42"/>
      <c r="D79" s="42"/>
      <c r="E79" s="42"/>
      <c r="F79" s="42"/>
      <c r="G79" s="42"/>
      <c r="H79" s="42"/>
      <c r="I79" s="42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4" t="s">
        <v>28</v>
      </c>
    </row>
    <row r="80" spans="1:28" s="32" customFormat="1">
      <c r="B80" s="51"/>
      <c r="C80" s="42"/>
      <c r="D80" s="42"/>
      <c r="E80" s="42"/>
      <c r="F80" s="42"/>
      <c r="G80" s="42"/>
      <c r="H80" s="42"/>
      <c r="I80" s="42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4" t="s">
        <v>28</v>
      </c>
    </row>
    <row r="81" spans="2:28" s="32" customFormat="1">
      <c r="B81" s="45"/>
      <c r="C81" s="46"/>
      <c r="D81" s="46"/>
      <c r="E81" s="46"/>
      <c r="F81" s="46"/>
      <c r="G81" s="46"/>
      <c r="H81" s="46"/>
      <c r="I81" s="46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8" t="s">
        <v>28</v>
      </c>
    </row>
    <row r="82" spans="2:28" s="39" customFormat="1" ht="18.75" customHeight="1">
      <c r="B82" s="33" t="s">
        <v>67</v>
      </c>
      <c r="C82" s="49" t="s">
        <v>65</v>
      </c>
      <c r="D82" s="49"/>
      <c r="E82" s="49"/>
      <c r="F82" s="49"/>
      <c r="G82" s="49"/>
      <c r="H82" s="49"/>
      <c r="I82" s="49"/>
      <c r="J82" s="37">
        <f t="shared" ref="J82:AA82" si="24">SUM(J83:J85)</f>
        <v>0</v>
      </c>
      <c r="K82" s="37">
        <f t="shared" si="24"/>
        <v>0</v>
      </c>
      <c r="L82" s="37">
        <f t="shared" si="24"/>
        <v>0</v>
      </c>
      <c r="M82" s="37">
        <f t="shared" si="24"/>
        <v>0</v>
      </c>
      <c r="N82" s="37">
        <f t="shared" si="24"/>
        <v>0</v>
      </c>
      <c r="O82" s="37">
        <f t="shared" si="24"/>
        <v>0</v>
      </c>
      <c r="P82" s="37">
        <f t="shared" si="24"/>
        <v>0</v>
      </c>
      <c r="Q82" s="37">
        <f t="shared" si="24"/>
        <v>0</v>
      </c>
      <c r="R82" s="37">
        <f t="shared" si="24"/>
        <v>0</v>
      </c>
      <c r="S82" s="37">
        <f t="shared" si="24"/>
        <v>0</v>
      </c>
      <c r="T82" s="37">
        <f t="shared" si="24"/>
        <v>0</v>
      </c>
      <c r="U82" s="37">
        <f t="shared" si="24"/>
        <v>0</v>
      </c>
      <c r="V82" s="37">
        <f t="shared" si="24"/>
        <v>0</v>
      </c>
      <c r="W82" s="37">
        <f t="shared" si="24"/>
        <v>0</v>
      </c>
      <c r="X82" s="37">
        <f t="shared" si="24"/>
        <v>0</v>
      </c>
      <c r="Y82" s="37">
        <f t="shared" si="24"/>
        <v>0</v>
      </c>
      <c r="Z82" s="37">
        <f t="shared" si="24"/>
        <v>0</v>
      </c>
      <c r="AA82" s="37">
        <f t="shared" si="24"/>
        <v>0</v>
      </c>
      <c r="AB82" s="38"/>
    </row>
    <row r="83" spans="2:28" s="32" customFormat="1">
      <c r="B83" s="51"/>
      <c r="C83" s="42"/>
      <c r="D83" s="42"/>
      <c r="E83" s="42"/>
      <c r="F83" s="42"/>
      <c r="G83" s="42"/>
      <c r="H83" s="42"/>
      <c r="I83" s="42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4" t="s">
        <v>28</v>
      </c>
    </row>
    <row r="84" spans="2:28" s="32" customFormat="1">
      <c r="B84" s="51"/>
      <c r="C84" s="42"/>
      <c r="D84" s="42"/>
      <c r="E84" s="42"/>
      <c r="F84" s="42"/>
      <c r="G84" s="42"/>
      <c r="H84" s="42"/>
      <c r="I84" s="42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4" t="s">
        <v>28</v>
      </c>
    </row>
    <row r="85" spans="2:28" s="32" customFormat="1">
      <c r="B85" s="45"/>
      <c r="C85" s="46"/>
      <c r="D85" s="46"/>
      <c r="E85" s="46"/>
      <c r="F85" s="46"/>
      <c r="G85" s="46"/>
      <c r="H85" s="46"/>
      <c r="I85" s="46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8" t="s">
        <v>28</v>
      </c>
    </row>
    <row r="86" spans="2:28" s="32" customFormat="1" ht="33.75" customHeight="1">
      <c r="B86" s="52" t="s">
        <v>68</v>
      </c>
      <c r="C86" s="53" t="s">
        <v>69</v>
      </c>
      <c r="D86" s="54"/>
      <c r="E86" s="54"/>
      <c r="F86" s="54"/>
      <c r="G86" s="54"/>
      <c r="H86" s="54"/>
      <c r="I86" s="55"/>
      <c r="J86" s="56">
        <f>J87+J91</f>
        <v>0</v>
      </c>
      <c r="K86" s="56">
        <f t="shared" ref="K86:AA86" si="25">K87+K91</f>
        <v>0</v>
      </c>
      <c r="L86" s="56">
        <f t="shared" si="25"/>
        <v>0</v>
      </c>
      <c r="M86" s="56">
        <f t="shared" si="25"/>
        <v>0</v>
      </c>
      <c r="N86" s="56">
        <f t="shared" si="25"/>
        <v>0</v>
      </c>
      <c r="O86" s="56">
        <f t="shared" si="25"/>
        <v>0</v>
      </c>
      <c r="P86" s="56">
        <f t="shared" si="25"/>
        <v>0</v>
      </c>
      <c r="Q86" s="56">
        <f t="shared" si="25"/>
        <v>0</v>
      </c>
      <c r="R86" s="56">
        <f t="shared" si="25"/>
        <v>0</v>
      </c>
      <c r="S86" s="56">
        <f t="shared" si="25"/>
        <v>0</v>
      </c>
      <c r="T86" s="56">
        <f t="shared" si="25"/>
        <v>0</v>
      </c>
      <c r="U86" s="56">
        <f t="shared" si="25"/>
        <v>0</v>
      </c>
      <c r="V86" s="56">
        <f t="shared" si="25"/>
        <v>0</v>
      </c>
      <c r="W86" s="56">
        <f t="shared" si="25"/>
        <v>0</v>
      </c>
      <c r="X86" s="56">
        <f t="shared" si="25"/>
        <v>0</v>
      </c>
      <c r="Y86" s="56">
        <f t="shared" si="25"/>
        <v>0</v>
      </c>
      <c r="Z86" s="56">
        <f t="shared" si="25"/>
        <v>0</v>
      </c>
      <c r="AA86" s="56">
        <f t="shared" si="25"/>
        <v>0</v>
      </c>
      <c r="AB86" s="57">
        <f>AB87+AB91</f>
        <v>0</v>
      </c>
    </row>
    <row r="87" spans="2:28" s="39" customFormat="1" ht="18.75" customHeight="1">
      <c r="B87" s="33" t="s">
        <v>70</v>
      </c>
      <c r="C87" s="49" t="s">
        <v>63</v>
      </c>
      <c r="D87" s="49"/>
      <c r="E87" s="49"/>
      <c r="F87" s="49"/>
      <c r="G87" s="49"/>
      <c r="H87" s="49"/>
      <c r="I87" s="49"/>
      <c r="J87" s="37">
        <f>SUM(J88:J90)</f>
        <v>0</v>
      </c>
      <c r="K87" s="37">
        <f t="shared" ref="K87:AA87" si="26">SUM(K88:K90)</f>
        <v>0</v>
      </c>
      <c r="L87" s="37">
        <f t="shared" si="26"/>
        <v>0</v>
      </c>
      <c r="M87" s="37">
        <f t="shared" si="26"/>
        <v>0</v>
      </c>
      <c r="N87" s="37">
        <f t="shared" si="26"/>
        <v>0</v>
      </c>
      <c r="O87" s="37">
        <f t="shared" si="26"/>
        <v>0</v>
      </c>
      <c r="P87" s="37">
        <f t="shared" si="26"/>
        <v>0</v>
      </c>
      <c r="Q87" s="37">
        <f t="shared" si="26"/>
        <v>0</v>
      </c>
      <c r="R87" s="37">
        <f t="shared" si="26"/>
        <v>0</v>
      </c>
      <c r="S87" s="37">
        <f t="shared" si="26"/>
        <v>0</v>
      </c>
      <c r="T87" s="37">
        <f t="shared" si="26"/>
        <v>0</v>
      </c>
      <c r="U87" s="37">
        <f t="shared" si="26"/>
        <v>0</v>
      </c>
      <c r="V87" s="37">
        <f t="shared" si="26"/>
        <v>0</v>
      </c>
      <c r="W87" s="37">
        <f t="shared" si="26"/>
        <v>0</v>
      </c>
      <c r="X87" s="37">
        <f t="shared" si="26"/>
        <v>0</v>
      </c>
      <c r="Y87" s="37">
        <f t="shared" si="26"/>
        <v>0</v>
      </c>
      <c r="Z87" s="37">
        <f t="shared" si="26"/>
        <v>0</v>
      </c>
      <c r="AA87" s="37">
        <f t="shared" si="26"/>
        <v>0</v>
      </c>
      <c r="AB87" s="38"/>
    </row>
    <row r="88" spans="2:28" s="32" customFormat="1">
      <c r="B88" s="40"/>
      <c r="C88" s="41"/>
      <c r="D88" s="42"/>
      <c r="E88" s="42"/>
      <c r="F88" s="42"/>
      <c r="G88" s="42"/>
      <c r="H88" s="42"/>
      <c r="I88" s="42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4" t="s">
        <v>28</v>
      </c>
    </row>
    <row r="89" spans="2:28" s="32" customFormat="1">
      <c r="B89" s="40"/>
      <c r="C89" s="41"/>
      <c r="D89" s="42"/>
      <c r="E89" s="42"/>
      <c r="F89" s="42"/>
      <c r="G89" s="42"/>
      <c r="H89" s="42"/>
      <c r="I89" s="42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4" t="s">
        <v>28</v>
      </c>
    </row>
    <row r="90" spans="2:28" s="32" customFormat="1">
      <c r="B90" s="45"/>
      <c r="C90" s="46"/>
      <c r="D90" s="46"/>
      <c r="E90" s="46"/>
      <c r="F90" s="46"/>
      <c r="G90" s="46"/>
      <c r="H90" s="46"/>
      <c r="I90" s="46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8" t="s">
        <v>28</v>
      </c>
    </row>
    <row r="91" spans="2:28" s="39" customFormat="1" ht="18.75" customHeight="1">
      <c r="B91" s="33" t="s">
        <v>71</v>
      </c>
      <c r="C91" s="49" t="s">
        <v>65</v>
      </c>
      <c r="D91" s="49"/>
      <c r="E91" s="49"/>
      <c r="F91" s="49"/>
      <c r="G91" s="49"/>
      <c r="H91" s="49"/>
      <c r="I91" s="49"/>
      <c r="J91" s="37">
        <f>J92+J96</f>
        <v>0</v>
      </c>
      <c r="K91" s="37">
        <f t="shared" ref="K91:AA91" si="27">K92+K96</f>
        <v>0</v>
      </c>
      <c r="L91" s="37">
        <f t="shared" si="27"/>
        <v>0</v>
      </c>
      <c r="M91" s="37">
        <f t="shared" si="27"/>
        <v>0</v>
      </c>
      <c r="N91" s="37">
        <f t="shared" si="27"/>
        <v>0</v>
      </c>
      <c r="O91" s="37">
        <f t="shared" si="27"/>
        <v>0</v>
      </c>
      <c r="P91" s="37">
        <f t="shared" si="27"/>
        <v>0</v>
      </c>
      <c r="Q91" s="37">
        <f t="shared" si="27"/>
        <v>0</v>
      </c>
      <c r="R91" s="37">
        <f t="shared" si="27"/>
        <v>0</v>
      </c>
      <c r="S91" s="37">
        <f t="shared" si="27"/>
        <v>0</v>
      </c>
      <c r="T91" s="37">
        <f t="shared" si="27"/>
        <v>0</v>
      </c>
      <c r="U91" s="37">
        <f t="shared" si="27"/>
        <v>0</v>
      </c>
      <c r="V91" s="37">
        <f t="shared" si="27"/>
        <v>0</v>
      </c>
      <c r="W91" s="37">
        <f t="shared" si="27"/>
        <v>0</v>
      </c>
      <c r="X91" s="37">
        <f t="shared" si="27"/>
        <v>0</v>
      </c>
      <c r="Y91" s="37">
        <f t="shared" si="27"/>
        <v>0</v>
      </c>
      <c r="Z91" s="37">
        <f t="shared" si="27"/>
        <v>0</v>
      </c>
      <c r="AA91" s="37">
        <f t="shared" si="27"/>
        <v>0</v>
      </c>
      <c r="AB91" s="50">
        <f>AB92+AB96</f>
        <v>0</v>
      </c>
    </row>
    <row r="92" spans="2:28" s="39" customFormat="1" ht="18.75" customHeight="1">
      <c r="B92" s="33" t="s">
        <v>72</v>
      </c>
      <c r="C92" s="49" t="s">
        <v>65</v>
      </c>
      <c r="D92" s="49"/>
      <c r="E92" s="49"/>
      <c r="F92" s="49"/>
      <c r="G92" s="49"/>
      <c r="H92" s="49"/>
      <c r="I92" s="49"/>
      <c r="J92" s="37">
        <f t="shared" ref="J92:AA92" si="28">SUM(J93:J95)</f>
        <v>0</v>
      </c>
      <c r="K92" s="37">
        <f t="shared" si="28"/>
        <v>0</v>
      </c>
      <c r="L92" s="37">
        <f t="shared" si="28"/>
        <v>0</v>
      </c>
      <c r="M92" s="37">
        <f t="shared" si="28"/>
        <v>0</v>
      </c>
      <c r="N92" s="37">
        <f t="shared" si="28"/>
        <v>0</v>
      </c>
      <c r="O92" s="37">
        <f t="shared" si="28"/>
        <v>0</v>
      </c>
      <c r="P92" s="37">
        <f t="shared" si="28"/>
        <v>0</v>
      </c>
      <c r="Q92" s="37">
        <f t="shared" si="28"/>
        <v>0</v>
      </c>
      <c r="R92" s="37">
        <f t="shared" si="28"/>
        <v>0</v>
      </c>
      <c r="S92" s="37">
        <f t="shared" si="28"/>
        <v>0</v>
      </c>
      <c r="T92" s="37">
        <f t="shared" si="28"/>
        <v>0</v>
      </c>
      <c r="U92" s="37">
        <f t="shared" si="28"/>
        <v>0</v>
      </c>
      <c r="V92" s="37">
        <f t="shared" si="28"/>
        <v>0</v>
      </c>
      <c r="W92" s="37">
        <f t="shared" si="28"/>
        <v>0</v>
      </c>
      <c r="X92" s="37">
        <f t="shared" si="28"/>
        <v>0</v>
      </c>
      <c r="Y92" s="37">
        <f t="shared" si="28"/>
        <v>0</v>
      </c>
      <c r="Z92" s="37">
        <f t="shared" si="28"/>
        <v>0</v>
      </c>
      <c r="AA92" s="37">
        <f t="shared" si="28"/>
        <v>0</v>
      </c>
      <c r="AB92" s="38"/>
    </row>
    <row r="93" spans="2:28" s="32" customFormat="1">
      <c r="B93" s="51"/>
      <c r="C93" s="42"/>
      <c r="D93" s="42"/>
      <c r="E93" s="42"/>
      <c r="F93" s="42"/>
      <c r="G93" s="42"/>
      <c r="H93" s="42"/>
      <c r="I93" s="42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4" t="s">
        <v>28</v>
      </c>
    </row>
    <row r="94" spans="2:28" s="32" customFormat="1">
      <c r="B94" s="51"/>
      <c r="C94" s="42"/>
      <c r="D94" s="42"/>
      <c r="E94" s="42"/>
      <c r="F94" s="42"/>
      <c r="G94" s="42"/>
      <c r="H94" s="42"/>
      <c r="I94" s="42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4" t="s">
        <v>28</v>
      </c>
    </row>
    <row r="95" spans="2:28" s="32" customFormat="1">
      <c r="B95" s="45"/>
      <c r="C95" s="46"/>
      <c r="D95" s="46"/>
      <c r="E95" s="46"/>
      <c r="F95" s="46"/>
      <c r="G95" s="46"/>
      <c r="H95" s="46"/>
      <c r="I95" s="46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8" t="s">
        <v>28</v>
      </c>
    </row>
    <row r="96" spans="2:28" s="39" customFormat="1" ht="18.75" customHeight="1">
      <c r="B96" s="33" t="s">
        <v>73</v>
      </c>
      <c r="C96" s="49" t="s">
        <v>65</v>
      </c>
      <c r="D96" s="49"/>
      <c r="E96" s="49"/>
      <c r="F96" s="49"/>
      <c r="G96" s="49"/>
      <c r="H96" s="49"/>
      <c r="I96" s="49"/>
      <c r="J96" s="37">
        <f t="shared" ref="J96:AA96" si="29">SUM(J97:J99)</f>
        <v>0</v>
      </c>
      <c r="K96" s="37">
        <f t="shared" si="29"/>
        <v>0</v>
      </c>
      <c r="L96" s="37">
        <f t="shared" si="29"/>
        <v>0</v>
      </c>
      <c r="M96" s="37">
        <f t="shared" si="29"/>
        <v>0</v>
      </c>
      <c r="N96" s="37">
        <f t="shared" si="29"/>
        <v>0</v>
      </c>
      <c r="O96" s="37">
        <f t="shared" si="29"/>
        <v>0</v>
      </c>
      <c r="P96" s="37">
        <f t="shared" si="29"/>
        <v>0</v>
      </c>
      <c r="Q96" s="37">
        <f t="shared" si="29"/>
        <v>0</v>
      </c>
      <c r="R96" s="37">
        <f t="shared" si="29"/>
        <v>0</v>
      </c>
      <c r="S96" s="37">
        <f t="shared" si="29"/>
        <v>0</v>
      </c>
      <c r="T96" s="37">
        <f t="shared" si="29"/>
        <v>0</v>
      </c>
      <c r="U96" s="37">
        <f t="shared" si="29"/>
        <v>0</v>
      </c>
      <c r="V96" s="37">
        <f t="shared" si="29"/>
        <v>0</v>
      </c>
      <c r="W96" s="37">
        <f t="shared" si="29"/>
        <v>0</v>
      </c>
      <c r="X96" s="37">
        <f t="shared" si="29"/>
        <v>0</v>
      </c>
      <c r="Y96" s="37">
        <f t="shared" si="29"/>
        <v>0</v>
      </c>
      <c r="Z96" s="37">
        <f t="shared" si="29"/>
        <v>0</v>
      </c>
      <c r="AA96" s="37">
        <f t="shared" si="29"/>
        <v>0</v>
      </c>
      <c r="AB96" s="38"/>
    </row>
    <row r="97" spans="2:28" s="32" customFormat="1">
      <c r="B97" s="51"/>
      <c r="C97" s="42"/>
      <c r="D97" s="42"/>
      <c r="E97" s="42"/>
      <c r="F97" s="42"/>
      <c r="G97" s="42"/>
      <c r="H97" s="42"/>
      <c r="I97" s="42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4" t="s">
        <v>28</v>
      </c>
    </row>
    <row r="98" spans="2:28" s="32" customFormat="1">
      <c r="B98" s="51"/>
      <c r="C98" s="42"/>
      <c r="D98" s="42"/>
      <c r="E98" s="42"/>
      <c r="F98" s="42"/>
      <c r="G98" s="42"/>
      <c r="H98" s="42"/>
      <c r="I98" s="42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4" t="s">
        <v>28</v>
      </c>
    </row>
    <row r="99" spans="2:28" s="32" customFormat="1">
      <c r="B99" s="45"/>
      <c r="C99" s="46"/>
      <c r="D99" s="46"/>
      <c r="E99" s="46"/>
      <c r="F99" s="46"/>
      <c r="G99" s="46"/>
      <c r="H99" s="46"/>
      <c r="I99" s="46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8" t="s">
        <v>28</v>
      </c>
    </row>
    <row r="100" spans="2:28" s="32" customFormat="1" ht="33.75" customHeight="1">
      <c r="B100" s="52" t="s">
        <v>74</v>
      </c>
      <c r="C100" s="53" t="s">
        <v>75</v>
      </c>
      <c r="D100" s="54"/>
      <c r="E100" s="54"/>
      <c r="F100" s="54"/>
      <c r="G100" s="54"/>
      <c r="H100" s="54"/>
      <c r="I100" s="55"/>
      <c r="J100" s="56">
        <f>J101+J105</f>
        <v>0</v>
      </c>
      <c r="K100" s="56">
        <f t="shared" ref="K100:AA100" si="30">K101+K105</f>
        <v>0</v>
      </c>
      <c r="L100" s="56">
        <f t="shared" si="30"/>
        <v>0</v>
      </c>
      <c r="M100" s="56">
        <f t="shared" si="30"/>
        <v>0</v>
      </c>
      <c r="N100" s="56">
        <f t="shared" si="30"/>
        <v>0</v>
      </c>
      <c r="O100" s="56">
        <f t="shared" si="30"/>
        <v>0</v>
      </c>
      <c r="P100" s="56">
        <f t="shared" si="30"/>
        <v>0</v>
      </c>
      <c r="Q100" s="56">
        <f t="shared" si="30"/>
        <v>0</v>
      </c>
      <c r="R100" s="56">
        <f t="shared" si="30"/>
        <v>0</v>
      </c>
      <c r="S100" s="56">
        <f t="shared" si="30"/>
        <v>0</v>
      </c>
      <c r="T100" s="56">
        <f t="shared" si="30"/>
        <v>0</v>
      </c>
      <c r="U100" s="56">
        <f t="shared" si="30"/>
        <v>0</v>
      </c>
      <c r="V100" s="56">
        <f t="shared" si="30"/>
        <v>0</v>
      </c>
      <c r="W100" s="56">
        <f t="shared" si="30"/>
        <v>0</v>
      </c>
      <c r="X100" s="56">
        <f t="shared" si="30"/>
        <v>0</v>
      </c>
      <c r="Y100" s="56">
        <f t="shared" si="30"/>
        <v>0</v>
      </c>
      <c r="Z100" s="56">
        <f t="shared" si="30"/>
        <v>0</v>
      </c>
      <c r="AA100" s="56">
        <f t="shared" si="30"/>
        <v>0</v>
      </c>
      <c r="AB100" s="57">
        <f>AB101+AB105</f>
        <v>0</v>
      </c>
    </row>
    <row r="101" spans="2:28" s="39" customFormat="1" ht="18.75" customHeight="1">
      <c r="B101" s="33" t="s">
        <v>76</v>
      </c>
      <c r="C101" s="49" t="s">
        <v>77</v>
      </c>
      <c r="D101" s="49"/>
      <c r="E101" s="49"/>
      <c r="F101" s="49"/>
      <c r="G101" s="49"/>
      <c r="H101" s="49"/>
      <c r="I101" s="49"/>
      <c r="J101" s="37">
        <f>SUM(J102:J104)</f>
        <v>0</v>
      </c>
      <c r="K101" s="37">
        <f t="shared" ref="K101:AA101" si="31">SUM(K102:K104)</f>
        <v>0</v>
      </c>
      <c r="L101" s="37">
        <f t="shared" si="31"/>
        <v>0</v>
      </c>
      <c r="M101" s="37">
        <f t="shared" si="31"/>
        <v>0</v>
      </c>
      <c r="N101" s="37">
        <f t="shared" si="31"/>
        <v>0</v>
      </c>
      <c r="O101" s="37">
        <f t="shared" si="31"/>
        <v>0</v>
      </c>
      <c r="P101" s="37">
        <f t="shared" si="31"/>
        <v>0</v>
      </c>
      <c r="Q101" s="37">
        <f t="shared" si="31"/>
        <v>0</v>
      </c>
      <c r="R101" s="37">
        <f t="shared" si="31"/>
        <v>0</v>
      </c>
      <c r="S101" s="37">
        <f t="shared" si="31"/>
        <v>0</v>
      </c>
      <c r="T101" s="37">
        <f t="shared" si="31"/>
        <v>0</v>
      </c>
      <c r="U101" s="37">
        <f t="shared" si="31"/>
        <v>0</v>
      </c>
      <c r="V101" s="37">
        <f t="shared" si="31"/>
        <v>0</v>
      </c>
      <c r="W101" s="37">
        <f t="shared" si="31"/>
        <v>0</v>
      </c>
      <c r="X101" s="37">
        <f t="shared" si="31"/>
        <v>0</v>
      </c>
      <c r="Y101" s="37">
        <f t="shared" si="31"/>
        <v>0</v>
      </c>
      <c r="Z101" s="37">
        <f t="shared" si="31"/>
        <v>0</v>
      </c>
      <c r="AA101" s="37">
        <f t="shared" si="31"/>
        <v>0</v>
      </c>
      <c r="AB101" s="38"/>
    </row>
    <row r="102" spans="2:28" s="32" customFormat="1">
      <c r="B102" s="40"/>
      <c r="C102" s="41"/>
      <c r="D102" s="42"/>
      <c r="E102" s="42"/>
      <c r="F102" s="42"/>
      <c r="G102" s="42"/>
      <c r="H102" s="42"/>
      <c r="I102" s="42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4" t="s">
        <v>28</v>
      </c>
    </row>
    <row r="103" spans="2:28" s="32" customFormat="1">
      <c r="B103" s="40"/>
      <c r="C103" s="41"/>
      <c r="D103" s="42"/>
      <c r="E103" s="42"/>
      <c r="F103" s="42"/>
      <c r="G103" s="42"/>
      <c r="H103" s="42"/>
      <c r="I103" s="42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4" t="s">
        <v>28</v>
      </c>
    </row>
    <row r="104" spans="2:28" s="32" customFormat="1">
      <c r="B104" s="45"/>
      <c r="C104" s="46"/>
      <c r="D104" s="46"/>
      <c r="E104" s="46"/>
      <c r="F104" s="46"/>
      <c r="G104" s="46"/>
      <c r="H104" s="46"/>
      <c r="I104" s="46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8" t="s">
        <v>28</v>
      </c>
    </row>
    <row r="105" spans="2:28" s="39" customFormat="1" ht="18.75" customHeight="1">
      <c r="B105" s="33" t="s">
        <v>78</v>
      </c>
      <c r="C105" s="49" t="s">
        <v>79</v>
      </c>
      <c r="D105" s="49"/>
      <c r="E105" s="49"/>
      <c r="F105" s="49"/>
      <c r="G105" s="49"/>
      <c r="H105" s="49"/>
      <c r="I105" s="49"/>
      <c r="J105" s="37">
        <f>J106+J110</f>
        <v>0</v>
      </c>
      <c r="K105" s="37">
        <f t="shared" ref="K105:AA105" si="32">K106+K110</f>
        <v>0</v>
      </c>
      <c r="L105" s="37">
        <f t="shared" si="32"/>
        <v>0</v>
      </c>
      <c r="M105" s="37">
        <f t="shared" si="32"/>
        <v>0</v>
      </c>
      <c r="N105" s="37">
        <f t="shared" si="32"/>
        <v>0</v>
      </c>
      <c r="O105" s="37">
        <f t="shared" si="32"/>
        <v>0</v>
      </c>
      <c r="P105" s="37">
        <f t="shared" si="32"/>
        <v>0</v>
      </c>
      <c r="Q105" s="37">
        <f t="shared" si="32"/>
        <v>0</v>
      </c>
      <c r="R105" s="37">
        <f t="shared" si="32"/>
        <v>0</v>
      </c>
      <c r="S105" s="37">
        <f t="shared" si="32"/>
        <v>0</v>
      </c>
      <c r="T105" s="37">
        <f t="shared" si="32"/>
        <v>0</v>
      </c>
      <c r="U105" s="37">
        <f t="shared" si="32"/>
        <v>0</v>
      </c>
      <c r="V105" s="37">
        <f t="shared" si="32"/>
        <v>0</v>
      </c>
      <c r="W105" s="37">
        <f t="shared" si="32"/>
        <v>0</v>
      </c>
      <c r="X105" s="37">
        <f t="shared" si="32"/>
        <v>0</v>
      </c>
      <c r="Y105" s="37">
        <f t="shared" si="32"/>
        <v>0</v>
      </c>
      <c r="Z105" s="37">
        <f t="shared" si="32"/>
        <v>0</v>
      </c>
      <c r="AA105" s="37">
        <f t="shared" si="32"/>
        <v>0</v>
      </c>
      <c r="AB105" s="50">
        <f>AB106+AB110</f>
        <v>0</v>
      </c>
    </row>
    <row r="106" spans="2:28" s="39" customFormat="1" ht="18.75" customHeight="1">
      <c r="B106" s="33" t="s">
        <v>80</v>
      </c>
      <c r="C106" s="49" t="s">
        <v>79</v>
      </c>
      <c r="D106" s="49"/>
      <c r="E106" s="49"/>
      <c r="F106" s="49"/>
      <c r="G106" s="49"/>
      <c r="H106" s="49"/>
      <c r="I106" s="49"/>
      <c r="J106" s="37">
        <f t="shared" ref="J106:AA106" si="33">SUM(J107:J109)</f>
        <v>0</v>
      </c>
      <c r="K106" s="37">
        <f t="shared" si="33"/>
        <v>0</v>
      </c>
      <c r="L106" s="37">
        <f t="shared" si="33"/>
        <v>0</v>
      </c>
      <c r="M106" s="37">
        <f t="shared" si="33"/>
        <v>0</v>
      </c>
      <c r="N106" s="37">
        <f t="shared" si="33"/>
        <v>0</v>
      </c>
      <c r="O106" s="37">
        <f t="shared" si="33"/>
        <v>0</v>
      </c>
      <c r="P106" s="37">
        <f t="shared" si="33"/>
        <v>0</v>
      </c>
      <c r="Q106" s="37">
        <f t="shared" si="33"/>
        <v>0</v>
      </c>
      <c r="R106" s="37">
        <f t="shared" si="33"/>
        <v>0</v>
      </c>
      <c r="S106" s="37">
        <f t="shared" si="33"/>
        <v>0</v>
      </c>
      <c r="T106" s="37">
        <f t="shared" si="33"/>
        <v>0</v>
      </c>
      <c r="U106" s="37">
        <f t="shared" si="33"/>
        <v>0</v>
      </c>
      <c r="V106" s="37">
        <f t="shared" si="33"/>
        <v>0</v>
      </c>
      <c r="W106" s="37">
        <f t="shared" si="33"/>
        <v>0</v>
      </c>
      <c r="X106" s="37">
        <f t="shared" si="33"/>
        <v>0</v>
      </c>
      <c r="Y106" s="37">
        <f t="shared" si="33"/>
        <v>0</v>
      </c>
      <c r="Z106" s="37">
        <f t="shared" si="33"/>
        <v>0</v>
      </c>
      <c r="AA106" s="37">
        <f t="shared" si="33"/>
        <v>0</v>
      </c>
      <c r="AB106" s="38"/>
    </row>
    <row r="107" spans="2:28" s="32" customFormat="1">
      <c r="B107" s="51"/>
      <c r="C107" s="42"/>
      <c r="D107" s="42"/>
      <c r="E107" s="42"/>
      <c r="F107" s="42"/>
      <c r="G107" s="42"/>
      <c r="H107" s="42"/>
      <c r="I107" s="42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4" t="s">
        <v>28</v>
      </c>
    </row>
    <row r="108" spans="2:28" s="32" customFormat="1">
      <c r="B108" s="51"/>
      <c r="C108" s="42"/>
      <c r="D108" s="42"/>
      <c r="E108" s="42"/>
      <c r="F108" s="42"/>
      <c r="G108" s="42"/>
      <c r="H108" s="42"/>
      <c r="I108" s="42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4" t="s">
        <v>28</v>
      </c>
    </row>
    <row r="109" spans="2:28" s="32" customFormat="1">
      <c r="B109" s="45"/>
      <c r="C109" s="46"/>
      <c r="D109" s="46"/>
      <c r="E109" s="46"/>
      <c r="F109" s="46"/>
      <c r="G109" s="46"/>
      <c r="H109" s="46"/>
      <c r="I109" s="46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8" t="s">
        <v>28</v>
      </c>
    </row>
    <row r="110" spans="2:28" s="39" customFormat="1" ht="18.75" customHeight="1">
      <c r="B110" s="33" t="s">
        <v>81</v>
      </c>
      <c r="C110" s="49" t="s">
        <v>79</v>
      </c>
      <c r="D110" s="49"/>
      <c r="E110" s="49"/>
      <c r="F110" s="49"/>
      <c r="G110" s="49"/>
      <c r="H110" s="49"/>
      <c r="I110" s="49"/>
      <c r="J110" s="37">
        <f t="shared" ref="J110:AA110" si="34">SUM(J111:J113)</f>
        <v>0</v>
      </c>
      <c r="K110" s="37">
        <f t="shared" si="34"/>
        <v>0</v>
      </c>
      <c r="L110" s="37">
        <f t="shared" si="34"/>
        <v>0</v>
      </c>
      <c r="M110" s="37">
        <f t="shared" si="34"/>
        <v>0</v>
      </c>
      <c r="N110" s="37">
        <f t="shared" si="34"/>
        <v>0</v>
      </c>
      <c r="O110" s="37">
        <f t="shared" si="34"/>
        <v>0</v>
      </c>
      <c r="P110" s="37">
        <f t="shared" si="34"/>
        <v>0</v>
      </c>
      <c r="Q110" s="37">
        <f t="shared" si="34"/>
        <v>0</v>
      </c>
      <c r="R110" s="37">
        <f t="shared" si="34"/>
        <v>0</v>
      </c>
      <c r="S110" s="37">
        <f t="shared" si="34"/>
        <v>0</v>
      </c>
      <c r="T110" s="37">
        <f t="shared" si="34"/>
        <v>0</v>
      </c>
      <c r="U110" s="37">
        <f t="shared" si="34"/>
        <v>0</v>
      </c>
      <c r="V110" s="37">
        <f t="shared" si="34"/>
        <v>0</v>
      </c>
      <c r="W110" s="37">
        <f t="shared" si="34"/>
        <v>0</v>
      </c>
      <c r="X110" s="37">
        <f t="shared" si="34"/>
        <v>0</v>
      </c>
      <c r="Y110" s="37">
        <f t="shared" si="34"/>
        <v>0</v>
      </c>
      <c r="Z110" s="37">
        <f t="shared" si="34"/>
        <v>0</v>
      </c>
      <c r="AA110" s="37">
        <f t="shared" si="34"/>
        <v>0</v>
      </c>
      <c r="AB110" s="38"/>
    </row>
    <row r="111" spans="2:28" s="32" customFormat="1">
      <c r="B111" s="51"/>
      <c r="C111" s="42"/>
      <c r="D111" s="42"/>
      <c r="E111" s="42"/>
      <c r="F111" s="42"/>
      <c r="G111" s="42"/>
      <c r="H111" s="42"/>
      <c r="I111" s="42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4" t="s">
        <v>28</v>
      </c>
    </row>
    <row r="112" spans="2:28" s="32" customFormat="1">
      <c r="B112" s="51"/>
      <c r="C112" s="42"/>
      <c r="D112" s="42"/>
      <c r="E112" s="42"/>
      <c r="F112" s="42"/>
      <c r="G112" s="42"/>
      <c r="H112" s="42"/>
      <c r="I112" s="42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4" t="s">
        <v>28</v>
      </c>
    </row>
    <row r="113" spans="2:37" s="32" customFormat="1">
      <c r="B113" s="45"/>
      <c r="C113" s="46"/>
      <c r="D113" s="46"/>
      <c r="E113" s="46"/>
      <c r="F113" s="46"/>
      <c r="G113" s="46"/>
      <c r="H113" s="46"/>
      <c r="I113" s="46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8" t="s">
        <v>28</v>
      </c>
    </row>
    <row r="114" spans="2:37" s="74" customFormat="1" ht="22.7" customHeight="1">
      <c r="B114" s="69" t="s">
        <v>82</v>
      </c>
      <c r="C114" s="70" t="s">
        <v>83</v>
      </c>
      <c r="D114" s="71"/>
      <c r="E114" s="71"/>
      <c r="F114" s="71"/>
      <c r="G114" s="71"/>
      <c r="H114" s="71"/>
      <c r="I114" s="72"/>
      <c r="J114" s="73">
        <f t="shared" ref="J114:AB114" si="35">J16+J58+J30+J72</f>
        <v>60000000</v>
      </c>
      <c r="K114" s="73">
        <f t="shared" si="35"/>
        <v>0</v>
      </c>
      <c r="L114" s="73">
        <f t="shared" si="35"/>
        <v>0</v>
      </c>
      <c r="M114" s="73">
        <f t="shared" si="35"/>
        <v>0</v>
      </c>
      <c r="N114" s="73">
        <f t="shared" si="35"/>
        <v>0</v>
      </c>
      <c r="O114" s="73">
        <f t="shared" si="35"/>
        <v>0</v>
      </c>
      <c r="P114" s="73">
        <f t="shared" si="35"/>
        <v>60000000</v>
      </c>
      <c r="Q114" s="73">
        <f t="shared" si="35"/>
        <v>244997.26</v>
      </c>
      <c r="R114" s="73">
        <f t="shared" si="35"/>
        <v>0</v>
      </c>
      <c r="S114" s="73">
        <f t="shared" si="35"/>
        <v>0</v>
      </c>
      <c r="T114" s="73">
        <f t="shared" si="35"/>
        <v>0</v>
      </c>
      <c r="U114" s="73">
        <f t="shared" si="35"/>
        <v>0</v>
      </c>
      <c r="V114" s="73">
        <f t="shared" si="35"/>
        <v>60000000</v>
      </c>
      <c r="W114" s="73">
        <f t="shared" si="35"/>
        <v>244997.26</v>
      </c>
      <c r="X114" s="73">
        <f t="shared" si="35"/>
        <v>0</v>
      </c>
      <c r="Y114" s="73">
        <f t="shared" si="35"/>
        <v>60000000</v>
      </c>
      <c r="Z114" s="73">
        <f t="shared" si="35"/>
        <v>0</v>
      </c>
      <c r="AA114" s="73">
        <f t="shared" si="35"/>
        <v>0</v>
      </c>
      <c r="AB114" s="73">
        <f t="shared" si="35"/>
        <v>60000000</v>
      </c>
    </row>
    <row r="115" spans="2:37" s="74" customFormat="1" ht="15.6" customHeight="1">
      <c r="B115" s="75"/>
      <c r="C115" s="76" t="s">
        <v>84</v>
      </c>
      <c r="D115" s="77"/>
      <c r="E115" s="77"/>
      <c r="F115" s="77"/>
      <c r="G115" s="77"/>
      <c r="H115" s="77"/>
      <c r="I115" s="78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</row>
    <row r="116" spans="2:37" s="39" customFormat="1" ht="18.75" customHeight="1">
      <c r="B116" s="40" t="s">
        <v>85</v>
      </c>
      <c r="C116" s="58" t="s">
        <v>86</v>
      </c>
      <c r="D116" s="58"/>
      <c r="E116" s="58"/>
      <c r="F116" s="58"/>
      <c r="G116" s="58"/>
      <c r="H116" s="58"/>
      <c r="I116" s="58"/>
      <c r="J116" s="59">
        <f t="shared" ref="J116:AA116" si="36">J17+J59+J31+J73</f>
        <v>60000000</v>
      </c>
      <c r="K116" s="59">
        <f t="shared" si="36"/>
        <v>0</v>
      </c>
      <c r="L116" s="59">
        <f t="shared" si="36"/>
        <v>0</v>
      </c>
      <c r="M116" s="59">
        <f t="shared" si="36"/>
        <v>0</v>
      </c>
      <c r="N116" s="59">
        <f t="shared" si="36"/>
        <v>0</v>
      </c>
      <c r="O116" s="59">
        <f t="shared" si="36"/>
        <v>0</v>
      </c>
      <c r="P116" s="59">
        <f t="shared" si="36"/>
        <v>60000000</v>
      </c>
      <c r="Q116" s="59">
        <f t="shared" si="36"/>
        <v>244997.26</v>
      </c>
      <c r="R116" s="59">
        <f t="shared" si="36"/>
        <v>0</v>
      </c>
      <c r="S116" s="59">
        <f t="shared" si="36"/>
        <v>0</v>
      </c>
      <c r="T116" s="59">
        <f t="shared" si="36"/>
        <v>0</v>
      </c>
      <c r="U116" s="59">
        <f t="shared" si="36"/>
        <v>0</v>
      </c>
      <c r="V116" s="59">
        <f t="shared" si="36"/>
        <v>60000000</v>
      </c>
      <c r="W116" s="59">
        <f t="shared" si="36"/>
        <v>244997.26</v>
      </c>
      <c r="X116" s="59">
        <f t="shared" si="36"/>
        <v>0</v>
      </c>
      <c r="Y116" s="59">
        <f t="shared" si="36"/>
        <v>60000000</v>
      </c>
      <c r="Z116" s="59">
        <f t="shared" si="36"/>
        <v>0</v>
      </c>
      <c r="AA116" s="59">
        <f t="shared" si="36"/>
        <v>0</v>
      </c>
      <c r="AB116" s="44" t="s">
        <v>28</v>
      </c>
    </row>
    <row r="117" spans="2:37" s="32" customFormat="1" ht="22.5" customHeight="1">
      <c r="B117" s="80" t="s">
        <v>87</v>
      </c>
      <c r="C117" s="81" t="s">
        <v>88</v>
      </c>
      <c r="D117" s="81"/>
      <c r="E117" s="81"/>
      <c r="F117" s="81"/>
      <c r="G117" s="81"/>
      <c r="H117" s="81"/>
      <c r="I117" s="81"/>
      <c r="J117" s="47">
        <f t="shared" ref="J117:AA117" si="37">J21+J63+J35+J77</f>
        <v>0</v>
      </c>
      <c r="K117" s="47">
        <f t="shared" si="37"/>
        <v>0</v>
      </c>
      <c r="L117" s="47">
        <f t="shared" si="37"/>
        <v>0</v>
      </c>
      <c r="M117" s="47">
        <f t="shared" si="37"/>
        <v>0</v>
      </c>
      <c r="N117" s="47">
        <f t="shared" si="37"/>
        <v>0</v>
      </c>
      <c r="O117" s="47">
        <f t="shared" si="37"/>
        <v>0</v>
      </c>
      <c r="P117" s="47">
        <f t="shared" si="37"/>
        <v>0</v>
      </c>
      <c r="Q117" s="47">
        <f t="shared" si="37"/>
        <v>0</v>
      </c>
      <c r="R117" s="47">
        <f t="shared" si="37"/>
        <v>0</v>
      </c>
      <c r="S117" s="47">
        <f t="shared" si="37"/>
        <v>0</v>
      </c>
      <c r="T117" s="47">
        <f t="shared" si="37"/>
        <v>0</v>
      </c>
      <c r="U117" s="47">
        <f t="shared" si="37"/>
        <v>0</v>
      </c>
      <c r="V117" s="47">
        <f t="shared" si="37"/>
        <v>0</v>
      </c>
      <c r="W117" s="47">
        <f t="shared" si="37"/>
        <v>0</v>
      </c>
      <c r="X117" s="47">
        <f t="shared" si="37"/>
        <v>0</v>
      </c>
      <c r="Y117" s="47">
        <f t="shared" si="37"/>
        <v>0</v>
      </c>
      <c r="Z117" s="47">
        <f t="shared" si="37"/>
        <v>0</v>
      </c>
      <c r="AA117" s="47">
        <f t="shared" si="37"/>
        <v>0</v>
      </c>
      <c r="AB117" s="48" t="s">
        <v>28</v>
      </c>
    </row>
    <row r="118" spans="2:37" s="7" customFormat="1" ht="22.7" customHeight="1">
      <c r="B118" s="82"/>
      <c r="C118" s="82"/>
      <c r="D118" s="82"/>
      <c r="E118" s="82"/>
      <c r="F118" s="82"/>
      <c r="G118" s="82"/>
      <c r="H118" s="82"/>
      <c r="I118" s="82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</row>
    <row r="119" spans="2:37" ht="34.5" customHeight="1" outlineLevel="1">
      <c r="B119" s="84"/>
      <c r="D119" s="2" t="s">
        <v>89</v>
      </c>
      <c r="G119" s="85"/>
      <c r="H119" s="85"/>
      <c r="I119" s="85"/>
      <c r="J119" s="86" t="s">
        <v>90</v>
      </c>
      <c r="AB119" s="85"/>
      <c r="AD119" s="2"/>
      <c r="AE119" s="2"/>
      <c r="AF119" s="2"/>
      <c r="AG119" s="2"/>
      <c r="AH119" s="2"/>
      <c r="AI119" s="2"/>
      <c r="AJ119" s="2"/>
      <c r="AK119" s="2"/>
    </row>
    <row r="120" spans="2:37" outlineLevel="1">
      <c r="B120" s="84"/>
      <c r="G120" s="87"/>
      <c r="H120" s="87"/>
      <c r="I120" s="87"/>
      <c r="J120" s="3" t="s">
        <v>91</v>
      </c>
      <c r="AB120" s="87"/>
      <c r="AD120" s="2"/>
      <c r="AE120" s="2"/>
      <c r="AF120" s="2"/>
      <c r="AG120" s="2"/>
      <c r="AH120" s="2"/>
      <c r="AI120" s="2"/>
      <c r="AJ120" s="2"/>
      <c r="AK120" s="2"/>
    </row>
    <row r="121" spans="2:37" outlineLevel="1">
      <c r="B121" s="84"/>
      <c r="C121" s="2" t="s">
        <v>92</v>
      </c>
      <c r="G121" s="87"/>
      <c r="H121" s="87"/>
      <c r="I121" s="87"/>
      <c r="AB121" s="87"/>
      <c r="AD121" s="2"/>
      <c r="AE121" s="2"/>
      <c r="AF121" s="2"/>
      <c r="AG121" s="2"/>
      <c r="AH121" s="2"/>
      <c r="AI121" s="2"/>
      <c r="AJ121" s="2"/>
      <c r="AK121" s="2"/>
    </row>
    <row r="122" spans="2:37" outlineLevel="1">
      <c r="B122" s="84"/>
      <c r="D122" s="2" t="s">
        <v>93</v>
      </c>
      <c r="G122" s="85"/>
      <c r="H122" s="85"/>
      <c r="I122" s="85"/>
      <c r="J122" s="86" t="s">
        <v>94</v>
      </c>
      <c r="AB122" s="85"/>
      <c r="AD122" s="2"/>
      <c r="AE122" s="2"/>
      <c r="AF122" s="2"/>
      <c r="AG122" s="2"/>
      <c r="AH122" s="2"/>
      <c r="AI122" s="2"/>
      <c r="AJ122" s="2"/>
      <c r="AK122" s="2"/>
    </row>
    <row r="123" spans="2:37" outlineLevel="1">
      <c r="B123" s="84"/>
      <c r="G123" s="87"/>
      <c r="H123" s="87"/>
      <c r="I123" s="87"/>
      <c r="J123" s="3" t="s">
        <v>91</v>
      </c>
      <c r="AB123" s="87"/>
      <c r="AD123" s="2"/>
      <c r="AE123" s="2"/>
      <c r="AF123" s="2"/>
      <c r="AG123" s="2"/>
      <c r="AH123" s="2"/>
      <c r="AI123" s="2"/>
      <c r="AJ123" s="2"/>
      <c r="AK123" s="2"/>
    </row>
    <row r="124" spans="2:37" outlineLevel="1">
      <c r="B124" s="84"/>
      <c r="G124" s="87"/>
      <c r="H124" s="87"/>
      <c r="I124" s="87"/>
      <c r="AB124" s="87"/>
      <c r="AD124" s="2"/>
      <c r="AE124" s="2"/>
      <c r="AF124" s="2"/>
      <c r="AG124" s="2"/>
      <c r="AH124" s="2"/>
      <c r="AI124" s="2"/>
      <c r="AJ124" s="2"/>
      <c r="AK124" s="2"/>
    </row>
    <row r="125" spans="2:37" outlineLevel="1">
      <c r="B125" s="84"/>
      <c r="D125" s="88" t="s">
        <v>95</v>
      </c>
      <c r="AD125" s="2"/>
      <c r="AE125" s="2"/>
      <c r="AF125" s="2"/>
      <c r="AG125" s="2"/>
      <c r="AH125" s="2"/>
      <c r="AI125" s="2"/>
      <c r="AJ125" s="2"/>
      <c r="AK125" s="2"/>
    </row>
    <row r="126" spans="2:37" outlineLevel="1">
      <c r="B126" s="84"/>
      <c r="D126" s="2" t="s">
        <v>96</v>
      </c>
      <c r="AD126" s="2"/>
      <c r="AE126" s="2"/>
      <c r="AF126" s="2"/>
      <c r="AG126" s="2"/>
      <c r="AH126" s="2"/>
      <c r="AI126" s="2"/>
      <c r="AJ126" s="2"/>
      <c r="AK126" s="2"/>
    </row>
    <row r="127" spans="2:37">
      <c r="AD127" s="2"/>
      <c r="AE127" s="2"/>
      <c r="AF127" s="2"/>
      <c r="AG127" s="2"/>
      <c r="AH127" s="2"/>
      <c r="AI127" s="2"/>
      <c r="AJ127" s="2"/>
      <c r="AK127" s="2"/>
    </row>
    <row r="128" spans="2:37">
      <c r="AD128" s="2"/>
      <c r="AE128" s="2"/>
      <c r="AF128" s="2"/>
      <c r="AG128" s="2"/>
      <c r="AH128" s="2"/>
      <c r="AI128" s="2"/>
      <c r="AJ128" s="2"/>
      <c r="AK128" s="2"/>
    </row>
    <row r="129" spans="30:37">
      <c r="AD129" s="2"/>
      <c r="AE129" s="2"/>
      <c r="AF129" s="2"/>
      <c r="AG129" s="2"/>
      <c r="AH129" s="2"/>
      <c r="AI129" s="2"/>
      <c r="AJ129" s="2"/>
      <c r="AK129" s="2"/>
    </row>
    <row r="130" spans="30:37">
      <c r="AD130" s="2"/>
      <c r="AE130" s="2"/>
      <c r="AF130" s="2"/>
      <c r="AG130" s="2"/>
      <c r="AH130" s="2"/>
      <c r="AI130" s="2"/>
      <c r="AJ130" s="2"/>
      <c r="AK130" s="2"/>
    </row>
    <row r="131" spans="30:37">
      <c r="AD131" s="2"/>
      <c r="AE131" s="2"/>
      <c r="AF131" s="2"/>
      <c r="AG131" s="2"/>
      <c r="AH131" s="2"/>
      <c r="AI131" s="2"/>
      <c r="AJ131" s="2"/>
      <c r="AK131" s="2"/>
    </row>
    <row r="277" spans="2:2" ht="15">
      <c r="B277" s="89" t="s">
        <v>97</v>
      </c>
    </row>
    <row r="278" spans="2:2" ht="15">
      <c r="B278" s="89" t="s">
        <v>98</v>
      </c>
    </row>
    <row r="279" spans="2:2" ht="15">
      <c r="B279" s="89" t="s">
        <v>99</v>
      </c>
    </row>
    <row r="280" spans="2:2" ht="15">
      <c r="B280" s="89"/>
    </row>
    <row r="281" spans="2:2" ht="15">
      <c r="B281" s="89" t="s">
        <v>100</v>
      </c>
    </row>
    <row r="282" spans="2:2" ht="15">
      <c r="B282" s="89" t="s">
        <v>101</v>
      </c>
    </row>
    <row r="283" spans="2:2" ht="15">
      <c r="B283" s="89" t="s">
        <v>102</v>
      </c>
    </row>
    <row r="284" spans="2:2" ht="15">
      <c r="B284" s="89"/>
    </row>
    <row r="285" spans="2:2" ht="15">
      <c r="B285" s="89"/>
    </row>
    <row r="286" spans="2:2" ht="15">
      <c r="B286" s="89" t="s">
        <v>103</v>
      </c>
    </row>
    <row r="287" spans="2:2" ht="15">
      <c r="B287" s="89" t="s">
        <v>104</v>
      </c>
    </row>
  </sheetData>
  <mergeCells count="65">
    <mergeCell ref="C105:I105"/>
    <mergeCell ref="C106:I106"/>
    <mergeCell ref="C110:I110"/>
    <mergeCell ref="C114:I114"/>
    <mergeCell ref="C116:I116"/>
    <mergeCell ref="C117:I117"/>
    <mergeCell ref="C87:I87"/>
    <mergeCell ref="C91:I91"/>
    <mergeCell ref="C92:I92"/>
    <mergeCell ref="C96:I96"/>
    <mergeCell ref="C100:I100"/>
    <mergeCell ref="C101:I101"/>
    <mergeCell ref="C72:I72"/>
    <mergeCell ref="C73:I73"/>
    <mergeCell ref="C77:I77"/>
    <mergeCell ref="C78:I78"/>
    <mergeCell ref="C82:I82"/>
    <mergeCell ref="C86:I86"/>
    <mergeCell ref="C49:I49"/>
    <mergeCell ref="C50:I50"/>
    <mergeCell ref="C54:I54"/>
    <mergeCell ref="C58:I58"/>
    <mergeCell ref="C59:I59"/>
    <mergeCell ref="A60:A71"/>
    <mergeCell ref="C63:I63"/>
    <mergeCell ref="C64:I64"/>
    <mergeCell ref="C68:I68"/>
    <mergeCell ref="C31:I31"/>
    <mergeCell ref="C35:I35"/>
    <mergeCell ref="C36:I36"/>
    <mergeCell ref="C40:I40"/>
    <mergeCell ref="C44:I44"/>
    <mergeCell ref="C45:I45"/>
    <mergeCell ref="C16:I16"/>
    <mergeCell ref="C17:I17"/>
    <mergeCell ref="C21:I21"/>
    <mergeCell ref="C22:I22"/>
    <mergeCell ref="C26:I26"/>
    <mergeCell ref="C30:I30"/>
    <mergeCell ref="P13:R13"/>
    <mergeCell ref="S13:U13"/>
    <mergeCell ref="V13:X13"/>
    <mergeCell ref="Y13:Y14"/>
    <mergeCell ref="Z13:Z14"/>
    <mergeCell ref="AA13:AA14"/>
    <mergeCell ref="M12:R12"/>
    <mergeCell ref="S12:X12"/>
    <mergeCell ref="Y12:AA12"/>
    <mergeCell ref="AB12:AB14"/>
    <mergeCell ref="G13:H13"/>
    <mergeCell ref="I13:I14"/>
    <mergeCell ref="J13:J14"/>
    <mergeCell ref="K13:K14"/>
    <mergeCell ref="L13:L14"/>
    <mergeCell ref="M13:O13"/>
    <mergeCell ref="X1:AB7"/>
    <mergeCell ref="X8:AB8"/>
    <mergeCell ref="B10:AA10"/>
    <mergeCell ref="B12:B14"/>
    <mergeCell ref="C12:C14"/>
    <mergeCell ref="D12:D14"/>
    <mergeCell ref="E12:E14"/>
    <mergeCell ref="F12:F14"/>
    <mergeCell ref="G12:I12"/>
    <mergeCell ref="J12:L12"/>
  </mergeCells>
  <pageMargins left="0.62992125984251968" right="0.15748031496062992" top="0.70866141732283472" bottom="0.19685039370078741" header="0.43307086614173229" footer="0.15748031496062992"/>
  <pageSetup paperSize="8" scale="55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01.10.2022</vt:lpstr>
      <vt:lpstr>'на 01.10.2022'!Область_печати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Zverdvd.org</cp:lastModifiedBy>
  <dcterms:created xsi:type="dcterms:W3CDTF">2022-10-04T13:09:55Z</dcterms:created>
  <dcterms:modified xsi:type="dcterms:W3CDTF">2022-10-04T13:10:20Z</dcterms:modified>
</cp:coreProperties>
</file>