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 3" sheetId="9" r:id="rId1"/>
    <sheet name="Приложение №2" sheetId="10" r:id="rId2"/>
    <sheet name="Приложение №1" sheetId="11" r:id="rId3"/>
  </sheets>
  <definedNames>
    <definedName name="_xlnm.Print_Area" localSheetId="0">'Приложение № 3'!$A$1:$L$54</definedName>
  </definedNames>
  <calcPr calcId="125725"/>
</workbook>
</file>

<file path=xl/calcChain.xml><?xml version="1.0" encoding="utf-8"?>
<calcChain xmlns="http://schemas.openxmlformats.org/spreadsheetml/2006/main">
  <c r="I8" i="10"/>
  <c r="F54" i="9"/>
  <c r="G54"/>
  <c r="H54"/>
  <c r="I54"/>
  <c r="J54"/>
  <c r="K54"/>
  <c r="F53"/>
  <c r="G53"/>
  <c r="H53"/>
  <c r="I53"/>
  <c r="J53"/>
  <c r="K53"/>
  <c r="F52"/>
  <c r="G52"/>
  <c r="H52"/>
  <c r="I52"/>
  <c r="J52"/>
  <c r="K52"/>
  <c r="J46"/>
  <c r="J42"/>
  <c r="J38"/>
  <c r="J29"/>
  <c r="J24"/>
  <c r="J20"/>
  <c r="J50" s="1"/>
  <c r="J16"/>
  <c r="F24"/>
  <c r="G24"/>
  <c r="H24"/>
  <c r="I24"/>
  <c r="K24"/>
  <c r="E24"/>
  <c r="C9" i="10" l="1"/>
  <c r="C10"/>
  <c r="C11"/>
  <c r="C12"/>
  <c r="E8"/>
  <c r="F8"/>
  <c r="G8"/>
  <c r="H8"/>
  <c r="D8"/>
  <c r="I46" i="9"/>
  <c r="K46"/>
  <c r="I42"/>
  <c r="E47"/>
  <c r="E48"/>
  <c r="E49"/>
  <c r="E39"/>
  <c r="E40"/>
  <c r="E41"/>
  <c r="E43"/>
  <c r="E44"/>
  <c r="E45"/>
  <c r="I38"/>
  <c r="E30"/>
  <c r="E31"/>
  <c r="E32"/>
  <c r="I29"/>
  <c r="E21"/>
  <c r="E22"/>
  <c r="E23"/>
  <c r="I20"/>
  <c r="I16"/>
  <c r="E17"/>
  <c r="E52" s="1"/>
  <c r="E18"/>
  <c r="E19"/>
  <c r="G46"/>
  <c r="H46"/>
  <c r="F46"/>
  <c r="G42"/>
  <c r="K42"/>
  <c r="H42"/>
  <c r="F42"/>
  <c r="E42" s="1"/>
  <c r="G38"/>
  <c r="H38"/>
  <c r="K38"/>
  <c r="F38"/>
  <c r="G29"/>
  <c r="H29"/>
  <c r="K29"/>
  <c r="F29"/>
  <c r="G20"/>
  <c r="H20"/>
  <c r="K20"/>
  <c r="F20"/>
  <c r="G16"/>
  <c r="G50" s="1"/>
  <c r="H16"/>
  <c r="H50" s="1"/>
  <c r="K16"/>
  <c r="F16"/>
  <c r="F50" s="1"/>
  <c r="E54" l="1"/>
  <c r="K50"/>
  <c r="I50"/>
  <c r="E53"/>
  <c r="E38"/>
  <c r="E46"/>
  <c r="E29"/>
  <c r="E16"/>
  <c r="E20"/>
  <c r="E50" s="1"/>
  <c r="C8" i="10"/>
</calcChain>
</file>

<file path=xl/sharedStrings.xml><?xml version="1.0" encoding="utf-8"?>
<sst xmlns="http://schemas.openxmlformats.org/spreadsheetml/2006/main" count="122" uniqueCount="78">
  <si>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</si>
  <si>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</si>
  <si>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</si>
  <si>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</si>
  <si>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</si>
  <si>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</si>
  <si>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</si>
  <si>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</si>
  <si>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</si>
  <si>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</si>
  <si>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</si>
  <si>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</si>
  <si>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</si>
  <si>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1.2.</t>
  </si>
  <si>
    <t>Всего, в т.ч.</t>
  </si>
  <si>
    <t xml:space="preserve"> Всего, в т.ч.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</si>
  <si>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</si>
  <si>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</si>
  <si>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</si>
  <si>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</si>
  <si>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</si>
  <si>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</si>
  <si>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</si>
  <si>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Приобретение технических средств для осуществления деятельности народных дружин</t>
  </si>
  <si>
    <t>Приобретение информационных банеров, знаков с социальной рекламой по БДД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</si>
  <si>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</si>
  <si>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>3.3.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</si>
  <si>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</si>
  <si>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 xml:space="preserve">
Приобретение технического оборудования видеонаблюдения и фотовидеофиксации
</t>
  </si>
  <si>
    <t>Цель муниципальной программы: Профилактика формирования законопослушного поведения участников дорожного движения.</t>
  </si>
  <si>
    <t>2.1.</t>
  </si>
  <si>
    <t>3.2.</t>
  </si>
  <si>
    <t>Разработка проектно-сметной документации и проведение государственной экспертизы на строительство автодрома на территории МБОУ "Устьянская СОШ"</t>
  </si>
  <si>
    <t>Проведение экспертизы и разработка проектно-сметной документации для строительства автодрома на территории МБОУ "Устьянская СОШ"</t>
  </si>
  <si>
    <t>Увеличение обучающихся профессиональной деятельности дорожно-транспортного травматизма через муниципальный центр по ДДТТ</t>
  </si>
  <si>
    <t>Наименование целевого показателя</t>
  </si>
  <si>
    <t>Единица измерения</t>
  </si>
  <si>
    <t>Значения целевых показателей</t>
  </si>
  <si>
    <t>2020 год</t>
  </si>
  <si>
    <t>2021 год</t>
  </si>
  <si>
    <t>2022 год</t>
  </si>
  <si>
    <t>2023 год</t>
  </si>
  <si>
    <t>2024 год</t>
  </si>
  <si>
    <t>2.1. Спецодежда и средства связи  членам народной дружины.</t>
  </si>
  <si>
    <t>3.1. Увеличение обучающихся профессиональной деятельности дорожно-транспортного травматизма через муниципальный центр по ДДТТ;</t>
  </si>
  <si>
    <t xml:space="preserve">3.2. Обучающих материала по профилактике дорожно-транспортного травматизма </t>
  </si>
  <si>
    <t>3.3.. Проведение экспертизы и разработка проектно-сметной документации для строительства автодрома на территории МБОУ "УстьянскаяСОШ".</t>
  </si>
  <si>
    <t>шт</t>
  </si>
  <si>
    <t>%</t>
  </si>
  <si>
    <t xml:space="preserve">Источники и направления       
финансирования
</t>
  </si>
  <si>
    <t>В том числе по годам</t>
  </si>
  <si>
    <t>Всего по программе,                 в том числе:</t>
  </si>
  <si>
    <t>федеральный бюджет</t>
  </si>
  <si>
    <t>областной бюджет</t>
  </si>
  <si>
    <t xml:space="preserve">Распределение объемов финансирования программы                                                                                           
по источникам, направлениям расходования средств и годам 
</t>
  </si>
  <si>
    <t>Объем финансирования, всего (рублей)</t>
  </si>
  <si>
    <t>Приобретение баннеров с социальной рекламой</t>
  </si>
  <si>
    <t>Установить техническое оборудование  камеры видеонаблюдения рядом с  образовательными учреждениями.</t>
  </si>
  <si>
    <t>Обеспечить спецодеждой и средствами связи ДНД</t>
  </si>
  <si>
    <t>Приобретение обучающих материалов по профилактике дорожно-транспортного травматизма.</t>
  </si>
  <si>
    <t>Исполнитель</t>
  </si>
  <si>
    <t>1.3.</t>
  </si>
  <si>
    <t>Приобретение световозвращающих элементов для участников дорожного движения</t>
  </si>
  <si>
    <t>Приобрести световозращающие элементы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</si>
  <si>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муниципальном округе»
</t>
  </si>
  <si>
    <t>«Формирование законопослушного поведения
участников дорожного движения в Устьянском муниципальном округе»</t>
  </si>
  <si>
    <t>Администрация Устьянского муниципального округа</t>
  </si>
  <si>
    <t>окружной бюджет</t>
  </si>
  <si>
    <t xml:space="preserve">                      Приложение №2                                                                                         к муниципальной программе «Формирование законопослушного поведения участников дорожного движения Устьянского  мунгиципального округа"</t>
  </si>
  <si>
    <t xml:space="preserve">Перечень
целевых показателей муниципальной программы
 «Формирование законопослушного поведения участников дорожного движения в Устьянском муниципального округа»
</t>
  </si>
  <si>
    <t xml:space="preserve">                Приложение №1                                                                       к муниципальной программе «Формирование законопослушного поведения участников дорожного движения Устьянского муниципального округа"</t>
  </si>
  <si>
    <t>2025 год</t>
  </si>
  <si>
    <t>1.1. Банеры с социальной рекламой</t>
  </si>
  <si>
    <t>1.2. Техническое оборудование (видеокамеры)</t>
  </si>
  <si>
    <t>1.3. Приобретение световозвращающих элементов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</si>
  <si>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на территории Устьянского муниципального округа</t>
  </si>
  <si>
    <t>Управление образования администрации Устьянского муниципального округа</t>
  </si>
  <si>
    <t>МБ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</si>
</sst>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3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0" xfId="0"/>
    <xf numFmtId="4" fontId="8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35" xfId="0" applyFont="1" applyBorder="1"/>
    <xf numFmtId="4" fontId="8" fillId="2" borderId="6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vertical="top" wrapText="1"/>
    </xf>
    <xf numFmtId="4" fontId="9" fillId="2" borderId="15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0" fillId="0" borderId="0" xfId="0"/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47" xfId="0" applyFont="1" applyFill="1" applyBorder="1" applyAlignment="1">
      <alignment vertical="center" wrapText="1"/>
    </xf>
    <xf numFmtId="0" fontId="0" fillId="0" borderId="0" xfId="0"/>
    <xf numFmtId="4" fontId="8" fillId="2" borderId="12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/>
    <xf numFmtId="0" fontId="4" fillId="0" borderId="0" xfId="0" applyFont="1"/>
    <xf numFmtId="0" fontId="2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4" fillId="0" borderId="47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0" fillId="0" borderId="1" xfId="0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24" fillId="0" borderId="0" xfId="0" applyFont="1"/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0" fillId="0" borderId="0" xfId="0"/>
    <xf numFmtId="0" fontId="12" fillId="2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15" fillId="2" borderId="9" xfId="0" applyFont="1" applyFill="1" applyBorder="1" applyAlignment="1">
      <alignment vertical="top" wrapText="1"/>
    </xf>
    <xf numFmtId="4" fontId="8" fillId="2" borderId="5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4" fontId="8" fillId="2" borderId="5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vertical="top" wrapText="1"/>
    </xf>
    <xf numFmtId="4" fontId="8" fillId="2" borderId="7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vertical="top" wrapText="1"/>
    </xf>
    <xf numFmtId="0" fontId="5" fillId="2" borderId="47" xfId="0" applyFont="1" applyFill="1" applyBorder="1" applyAlignment="1">
      <alignment vertical="top" wrapText="1"/>
    </xf>
    <xf numFmtId="4" fontId="8" fillId="2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4" fontId="9" fillId="2" borderId="14" xfId="0" applyNumberFormat="1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/>
    </xf>
    <xf numFmtId="4" fontId="9" fillId="2" borderId="50" xfId="0" applyNumberFormat="1" applyFont="1" applyFill="1" applyBorder="1" applyAlignment="1">
      <alignment horizontal="center"/>
    </xf>
    <xf numFmtId="0" fontId="0" fillId="0" borderId="0" xfId="0"/>
    <xf numFmtId="0" fontId="14" fillId="2" borderId="1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center" vertical="top" wrapText="1"/>
    </xf>
    <xf numFmtId="0" fontId="14" fillId="2" borderId="44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16" fontId="11" fillId="0" borderId="39" xfId="0" applyNumberFormat="1" applyFont="1" applyBorder="1" applyAlignment="1">
      <alignment horizontal="center" vertical="center"/>
    </xf>
    <xf numFmtId="16" fontId="11" fillId="0" borderId="40" xfId="0" applyNumberFormat="1" applyFont="1" applyBorder="1" applyAlignment="1">
      <alignment horizontal="center" vertical="center"/>
    </xf>
    <xf numFmtId="16" fontId="11" fillId="0" borderId="4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3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3" fillId="0" borderId="33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2" borderId="16" xfId="0" applyFont="1" applyFill="1" applyBorder="1" applyAlignment="1">
      <alignment horizontal="center" vertical="top" wrapText="1"/>
    </xf>
    <xf numFmtId="0" fontId="14" fillId="2" borderId="46" xfId="0" applyFont="1" applyFill="1" applyBorder="1" applyAlignment="1">
      <alignment horizontal="center" vertical="top" wrapText="1"/>
    </xf>
    <xf numFmtId="0" fontId="14" fillId="2" borderId="48" xfId="0" applyFont="1" applyFill="1" applyBorder="1" applyAlignment="1">
      <alignment horizontal="center" vertical="top" wrapText="1"/>
    </xf>
    <xf numFmtId="0" fontId="14" fillId="2" borderId="49" xfId="0" applyFont="1" applyFill="1" applyBorder="1" applyAlignment="1">
      <alignment horizontal="center" vertical="top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55"/>
  <sheetViews>
    <sheetView tabSelected="1" view="pageBreakPreview" zoomScale="82" zoomScaleSheetLayoutView="82" workbookViewId="0">
      <selection activeCell="E57" sqref="E57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11" width="15.140625" style="2" customWidth="1"/>
    <col min="12" max="12" width="24.7109375" style="5" customWidth="1"/>
    <col min="14" max="14" width="13.85546875" bestFit="1" customWidth="1"/>
    <col min="15" max="15" width="14.85546875" customWidth="1"/>
    <col min="18" max="18" width="12.140625" bestFit="1" customWidth="1"/>
  </cols>
  <sheetData>
    <row r="1" spans="1:18" ht="79.5" customHeight="1">
      <c r="D1" s="8"/>
      <c r="E1" s="8"/>
      <c r="F1" s="8"/>
      <c r="G1" s="153" t="s">
        <v>64</v>
      </c>
      <c r="H1" s="154"/>
      <c r="I1" s="154"/>
      <c r="J1" s="154"/>
      <c r="K1" s="154"/>
      <c r="L1" s="154"/>
    </row>
    <row r="2" spans="1:18" ht="15" customHeight="1">
      <c r="D2" s="8"/>
      <c r="E2" s="8"/>
      <c r="F2" s="8"/>
      <c r="G2" s="154"/>
      <c r="H2" s="154"/>
      <c r="I2" s="154"/>
      <c r="J2" s="154"/>
      <c r="K2" s="154"/>
      <c r="L2" s="154"/>
    </row>
    <row r="3" spans="1:18" ht="11.25" customHeight="1" thickBot="1">
      <c r="D3" s="8"/>
      <c r="E3" s="8"/>
      <c r="F3" s="8"/>
      <c r="G3" s="154"/>
      <c r="H3" s="154"/>
      <c r="I3" s="154"/>
      <c r="J3" s="154"/>
      <c r="K3" s="154"/>
      <c r="L3" s="154"/>
    </row>
    <row r="4" spans="1:18" ht="6.75" hidden="1" customHeight="1" thickBot="1">
      <c r="D4" s="8"/>
      <c r="E4" s="8"/>
      <c r="F4" s="8"/>
      <c r="G4" s="154"/>
      <c r="H4" s="154"/>
      <c r="I4" s="154"/>
      <c r="J4" s="154"/>
      <c r="K4" s="154"/>
      <c r="L4" s="154"/>
    </row>
    <row r="5" spans="1:18" ht="9.75" hidden="1" customHeight="1" thickBot="1">
      <c r="D5" s="23"/>
      <c r="E5" s="23"/>
      <c r="F5" s="23"/>
      <c r="G5" s="24"/>
      <c r="H5" s="24"/>
      <c r="I5" s="24"/>
      <c r="J5" s="24"/>
      <c r="K5" s="24"/>
      <c r="L5" s="27"/>
    </row>
    <row r="6" spans="1:18" ht="19.5" thickBot="1">
      <c r="A6" s="167" t="s">
        <v>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9"/>
    </row>
    <row r="7" spans="1:18" ht="18.75">
      <c r="A7" s="170" t="s">
        <v>1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2"/>
    </row>
    <row r="8" spans="1:18" ht="38.25" customHeight="1">
      <c r="A8" s="173" t="s">
        <v>65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5"/>
    </row>
    <row r="9" spans="1:18" ht="13.5" customHeight="1">
      <c r="A9" s="176" t="s">
        <v>2</v>
      </c>
      <c r="B9" s="119" t="s">
        <v>17</v>
      </c>
      <c r="C9" s="118" t="s">
        <v>60</v>
      </c>
      <c r="D9" s="119" t="s">
        <v>4</v>
      </c>
      <c r="E9" s="123" t="s">
        <v>5</v>
      </c>
      <c r="F9" s="123"/>
      <c r="G9" s="123"/>
      <c r="H9" s="123"/>
      <c r="I9" s="123"/>
      <c r="J9" s="123"/>
      <c r="K9" s="123"/>
      <c r="L9" s="122" t="s">
        <v>6</v>
      </c>
    </row>
    <row r="10" spans="1:18">
      <c r="A10" s="176"/>
      <c r="B10" s="120"/>
      <c r="C10" s="118"/>
      <c r="D10" s="120"/>
      <c r="E10" s="123" t="s">
        <v>7</v>
      </c>
      <c r="F10" s="123" t="s">
        <v>8</v>
      </c>
      <c r="G10" s="123"/>
      <c r="H10" s="123"/>
      <c r="I10" s="123"/>
      <c r="J10" s="123"/>
      <c r="K10" s="123"/>
      <c r="L10" s="122"/>
      <c r="N10" s="47"/>
      <c r="O10" s="47"/>
      <c r="P10" s="47"/>
      <c r="Q10" s="47"/>
      <c r="R10" s="47"/>
    </row>
    <row r="11" spans="1:18" ht="12" customHeight="1">
      <c r="A11" s="176"/>
      <c r="B11" s="121"/>
      <c r="C11" s="118"/>
      <c r="D11" s="121"/>
      <c r="E11" s="123"/>
      <c r="F11" s="64">
        <v>2020</v>
      </c>
      <c r="G11" s="64">
        <v>2021</v>
      </c>
      <c r="H11" s="64">
        <v>2022</v>
      </c>
      <c r="I11" s="64">
        <v>2023</v>
      </c>
      <c r="J11" s="82">
        <v>2024</v>
      </c>
      <c r="K11" s="64">
        <v>2025</v>
      </c>
      <c r="L11" s="122"/>
      <c r="N11" s="47"/>
      <c r="O11" s="47"/>
      <c r="P11" s="47"/>
      <c r="Q11" s="47"/>
      <c r="R11" s="47"/>
    </row>
    <row r="12" spans="1:18" ht="15.75">
      <c r="A12" s="25">
        <v>1</v>
      </c>
      <c r="B12" s="16">
        <v>2</v>
      </c>
      <c r="C12" s="16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26">
        <v>12</v>
      </c>
      <c r="N12" s="48"/>
      <c r="O12" s="48"/>
      <c r="P12" s="48"/>
      <c r="Q12" s="47"/>
      <c r="R12" s="47"/>
    </row>
    <row r="13" spans="1:18" ht="20.25" customHeight="1">
      <c r="A13" s="114" t="s">
        <v>29</v>
      </c>
      <c r="B13" s="115"/>
      <c r="C13" s="115"/>
      <c r="D13" s="116"/>
      <c r="E13" s="116"/>
      <c r="F13" s="116"/>
      <c r="G13" s="116"/>
      <c r="H13" s="116"/>
      <c r="I13" s="116"/>
      <c r="J13" s="116"/>
      <c r="K13" s="116"/>
      <c r="L13" s="117"/>
      <c r="N13" s="47"/>
      <c r="O13" s="47"/>
      <c r="P13" s="47"/>
      <c r="Q13" s="47"/>
      <c r="R13" s="47"/>
    </row>
    <row r="14" spans="1:18" ht="20.25" customHeight="1" thickBot="1">
      <c r="A14" s="114" t="s">
        <v>20</v>
      </c>
      <c r="B14" s="115"/>
      <c r="C14" s="115"/>
      <c r="D14" s="116"/>
      <c r="E14" s="116"/>
      <c r="F14" s="116"/>
      <c r="G14" s="116"/>
      <c r="H14" s="116"/>
      <c r="I14" s="116"/>
      <c r="J14" s="116"/>
      <c r="K14" s="116"/>
      <c r="L14" s="117"/>
      <c r="N14" s="47"/>
      <c r="O14" s="47"/>
      <c r="P14" s="47"/>
      <c r="Q14" s="47"/>
      <c r="R14" s="47"/>
    </row>
    <row r="15" spans="1:18" ht="23.25" hidden="1" customHeight="1" thickBot="1">
      <c r="A15" s="31"/>
      <c r="B15" s="35"/>
      <c r="C15" s="36"/>
      <c r="D15" s="37" t="s">
        <v>19</v>
      </c>
      <c r="E15" s="33"/>
      <c r="F15" s="33"/>
      <c r="G15" s="33"/>
      <c r="H15" s="33"/>
      <c r="I15" s="33"/>
      <c r="J15" s="33"/>
      <c r="K15" s="33"/>
      <c r="L15" s="34"/>
      <c r="N15" s="47"/>
      <c r="O15" s="47"/>
      <c r="P15" s="47"/>
      <c r="Q15" s="47"/>
      <c r="R15" s="47"/>
    </row>
    <row r="16" spans="1:18" s="32" customFormat="1" ht="23.25" customHeight="1" thickBot="1">
      <c r="A16" s="124" t="s">
        <v>10</v>
      </c>
      <c r="B16" s="142" t="s">
        <v>24</v>
      </c>
      <c r="C16" s="142" t="s">
        <v>66</v>
      </c>
      <c r="D16" s="84" t="s">
        <v>9</v>
      </c>
      <c r="E16" s="17">
        <f t="shared" ref="E16:E23" si="0">SUM(F16:K16)</f>
        <v>14000</v>
      </c>
      <c r="F16" s="17">
        <f>F17+F18+F19</f>
        <v>0</v>
      </c>
      <c r="G16" s="17">
        <f t="shared" ref="G16:K16" si="1">G17+G18+G19</f>
        <v>14000</v>
      </c>
      <c r="H16" s="17">
        <f t="shared" si="1"/>
        <v>0</v>
      </c>
      <c r="I16" s="17">
        <f>I17+I18+I19</f>
        <v>0</v>
      </c>
      <c r="J16" s="85">
        <f t="shared" ref="J16" si="2">J17+J18+J19</f>
        <v>0</v>
      </c>
      <c r="K16" s="85">
        <f t="shared" si="1"/>
        <v>0</v>
      </c>
      <c r="L16" s="124" t="s">
        <v>56</v>
      </c>
    </row>
    <row r="17" spans="1:15" s="32" customFormat="1" ht="23.25" customHeight="1" thickBot="1">
      <c r="A17" s="125"/>
      <c r="B17" s="145"/>
      <c r="C17" s="145"/>
      <c r="D17" s="28" t="s">
        <v>11</v>
      </c>
      <c r="E17" s="38">
        <f t="shared" si="0"/>
        <v>0</v>
      </c>
      <c r="F17" s="18">
        <v>0</v>
      </c>
      <c r="G17" s="18">
        <v>0</v>
      </c>
      <c r="H17" s="18">
        <v>0</v>
      </c>
      <c r="I17" s="40">
        <v>0</v>
      </c>
      <c r="J17" s="40">
        <v>0</v>
      </c>
      <c r="K17" s="40">
        <v>0</v>
      </c>
      <c r="L17" s="125"/>
    </row>
    <row r="18" spans="1:15" s="32" customFormat="1" ht="27" customHeight="1" thickBot="1">
      <c r="A18" s="125"/>
      <c r="B18" s="145"/>
      <c r="C18" s="145"/>
      <c r="D18" s="29" t="s">
        <v>12</v>
      </c>
      <c r="E18" s="38">
        <f t="shared" si="0"/>
        <v>0</v>
      </c>
      <c r="F18" s="11">
        <v>0</v>
      </c>
      <c r="G18" s="11">
        <v>0</v>
      </c>
      <c r="H18" s="11">
        <v>0</v>
      </c>
      <c r="I18" s="41">
        <v>0</v>
      </c>
      <c r="J18" s="41">
        <v>0</v>
      </c>
      <c r="K18" s="41">
        <v>0</v>
      </c>
      <c r="L18" s="125"/>
    </row>
    <row r="19" spans="1:15" s="32" customFormat="1" ht="24" customHeight="1" thickBot="1">
      <c r="A19" s="126"/>
      <c r="B19" s="146"/>
      <c r="C19" s="146"/>
      <c r="D19" s="113" t="s">
        <v>77</v>
      </c>
      <c r="E19" s="38">
        <f t="shared" si="0"/>
        <v>14000</v>
      </c>
      <c r="F19" s="21">
        <v>0</v>
      </c>
      <c r="G19" s="21">
        <v>14000</v>
      </c>
      <c r="H19" s="21">
        <v>0</v>
      </c>
      <c r="I19" s="43">
        <v>0</v>
      </c>
      <c r="J19" s="43">
        <v>0</v>
      </c>
      <c r="K19" s="43">
        <v>0</v>
      </c>
      <c r="L19" s="126"/>
    </row>
    <row r="20" spans="1:15" ht="24" customHeight="1" thickBot="1">
      <c r="A20" s="124" t="s">
        <v>13</v>
      </c>
      <c r="B20" s="142" t="s">
        <v>28</v>
      </c>
      <c r="C20" s="142" t="s">
        <v>66</v>
      </c>
      <c r="D20" s="19" t="s">
        <v>15</v>
      </c>
      <c r="E20" s="38">
        <f t="shared" si="0"/>
        <v>31000</v>
      </c>
      <c r="F20" s="17">
        <f>F21+F22+F23</f>
        <v>0</v>
      </c>
      <c r="G20" s="17">
        <f t="shared" ref="G20:K20" si="3">G21+G22+G23</f>
        <v>31000</v>
      </c>
      <c r="H20" s="17">
        <f t="shared" si="3"/>
        <v>0</v>
      </c>
      <c r="I20" s="17">
        <f t="shared" si="3"/>
        <v>0</v>
      </c>
      <c r="J20" s="17">
        <f t="shared" ref="J20" si="4">J21+J22+J23</f>
        <v>0</v>
      </c>
      <c r="K20" s="17">
        <f t="shared" si="3"/>
        <v>0</v>
      </c>
      <c r="L20" s="147" t="s">
        <v>57</v>
      </c>
    </row>
    <row r="21" spans="1:15" ht="27.75" customHeight="1" thickBot="1">
      <c r="A21" s="125"/>
      <c r="B21" s="145"/>
      <c r="C21" s="145"/>
      <c r="D21" s="13" t="s">
        <v>11</v>
      </c>
      <c r="E21" s="38">
        <f t="shared" si="0"/>
        <v>0</v>
      </c>
      <c r="F21" s="18">
        <v>0</v>
      </c>
      <c r="G21" s="18">
        <v>0</v>
      </c>
      <c r="H21" s="18">
        <v>0</v>
      </c>
      <c r="I21" s="40">
        <v>0</v>
      </c>
      <c r="J21" s="40">
        <v>0</v>
      </c>
      <c r="K21" s="40">
        <v>0</v>
      </c>
      <c r="L21" s="148"/>
    </row>
    <row r="22" spans="1:15" ht="27" customHeight="1" thickBot="1">
      <c r="A22" s="125"/>
      <c r="B22" s="145"/>
      <c r="C22" s="145"/>
      <c r="D22" s="9" t="s">
        <v>12</v>
      </c>
      <c r="E22" s="38">
        <f t="shared" si="0"/>
        <v>0</v>
      </c>
      <c r="F22" s="11">
        <v>0</v>
      </c>
      <c r="G22" s="11">
        <v>0</v>
      </c>
      <c r="H22" s="11">
        <v>0</v>
      </c>
      <c r="I22" s="41">
        <v>0</v>
      </c>
      <c r="J22" s="41">
        <v>0</v>
      </c>
      <c r="K22" s="41">
        <v>0</v>
      </c>
      <c r="L22" s="148"/>
    </row>
    <row r="23" spans="1:15" ht="22.5" customHeight="1" thickBot="1">
      <c r="A23" s="126"/>
      <c r="B23" s="146"/>
      <c r="C23" s="146"/>
      <c r="D23" s="39" t="s">
        <v>77</v>
      </c>
      <c r="E23" s="88">
        <f t="shared" si="0"/>
        <v>31000</v>
      </c>
      <c r="F23" s="21">
        <v>0</v>
      </c>
      <c r="G23" s="21">
        <v>31000</v>
      </c>
      <c r="H23" s="21">
        <v>0</v>
      </c>
      <c r="I23" s="43">
        <v>0</v>
      </c>
      <c r="J23" s="43">
        <v>0</v>
      </c>
      <c r="K23" s="43">
        <v>0</v>
      </c>
      <c r="L23" s="148"/>
    </row>
    <row r="24" spans="1:15" s="81" customFormat="1" ht="22.5" customHeight="1" thickBot="1">
      <c r="A24" s="124" t="s">
        <v>61</v>
      </c>
      <c r="B24" s="142" t="s">
        <v>62</v>
      </c>
      <c r="C24" s="142" t="s">
        <v>66</v>
      </c>
      <c r="D24" s="96" t="s">
        <v>15</v>
      </c>
      <c r="E24" s="97">
        <f>E25+E26+E27</f>
        <v>0</v>
      </c>
      <c r="F24" s="97">
        <f t="shared" ref="F24:K24" si="5">F25+F26+F27</f>
        <v>0</v>
      </c>
      <c r="G24" s="97">
        <f t="shared" si="5"/>
        <v>0</v>
      </c>
      <c r="H24" s="97">
        <f t="shared" si="5"/>
        <v>22000</v>
      </c>
      <c r="I24" s="97">
        <f t="shared" si="5"/>
        <v>0</v>
      </c>
      <c r="J24" s="97">
        <f t="shared" si="5"/>
        <v>0</v>
      </c>
      <c r="K24" s="97">
        <f t="shared" si="5"/>
        <v>0</v>
      </c>
      <c r="L24" s="147" t="s">
        <v>63</v>
      </c>
    </row>
    <row r="25" spans="1:15" s="81" customFormat="1" ht="22.5" customHeight="1">
      <c r="A25" s="125"/>
      <c r="B25" s="145"/>
      <c r="C25" s="145"/>
      <c r="D25" s="90" t="s">
        <v>11</v>
      </c>
      <c r="E25" s="91">
        <v>0</v>
      </c>
      <c r="F25" s="92">
        <v>0</v>
      </c>
      <c r="G25" s="92">
        <v>0</v>
      </c>
      <c r="H25" s="92">
        <v>0</v>
      </c>
      <c r="I25" s="92">
        <v>0</v>
      </c>
      <c r="J25" s="110">
        <v>0</v>
      </c>
      <c r="K25" s="110">
        <v>0</v>
      </c>
      <c r="L25" s="148"/>
    </row>
    <row r="26" spans="1:15" s="81" customFormat="1" ht="22.5" customHeight="1">
      <c r="A26" s="125"/>
      <c r="B26" s="145"/>
      <c r="C26" s="145"/>
      <c r="D26" s="93" t="s">
        <v>12</v>
      </c>
      <c r="E26" s="89">
        <v>0</v>
      </c>
      <c r="F26" s="11">
        <v>0</v>
      </c>
      <c r="G26" s="11">
        <v>0</v>
      </c>
      <c r="H26" s="11">
        <v>0</v>
      </c>
      <c r="I26" s="11">
        <v>0</v>
      </c>
      <c r="J26" s="111">
        <v>0</v>
      </c>
      <c r="K26" s="111">
        <v>0</v>
      </c>
      <c r="L26" s="148"/>
    </row>
    <row r="27" spans="1:15" s="81" customFormat="1" ht="22.5" customHeight="1" thickBot="1">
      <c r="A27" s="126"/>
      <c r="B27" s="146"/>
      <c r="C27" s="146"/>
      <c r="D27" s="94" t="s">
        <v>77</v>
      </c>
      <c r="E27" s="95">
        <v>0</v>
      </c>
      <c r="F27" s="15">
        <v>0</v>
      </c>
      <c r="G27" s="15">
        <v>0</v>
      </c>
      <c r="H27" s="15">
        <v>22000</v>
      </c>
      <c r="I27" s="15">
        <v>0</v>
      </c>
      <c r="J27" s="112">
        <v>0</v>
      </c>
      <c r="K27" s="112">
        <v>0</v>
      </c>
      <c r="L27" s="149"/>
    </row>
    <row r="28" spans="1:15" s="10" customFormat="1" ht="45.75" customHeight="1" thickBot="1">
      <c r="A28" s="177" t="s">
        <v>21</v>
      </c>
      <c r="B28" s="140"/>
      <c r="C28" s="140"/>
      <c r="D28" s="178"/>
      <c r="E28" s="178"/>
      <c r="F28" s="178"/>
      <c r="G28" s="178"/>
      <c r="H28" s="178"/>
      <c r="I28" s="178"/>
      <c r="J28" s="178"/>
      <c r="K28" s="178"/>
      <c r="L28" s="179"/>
    </row>
    <row r="29" spans="1:15" ht="26.25" customHeight="1" thickBot="1">
      <c r="A29" s="124" t="s">
        <v>30</v>
      </c>
      <c r="B29" s="142" t="s">
        <v>23</v>
      </c>
      <c r="C29" s="142" t="s">
        <v>66</v>
      </c>
      <c r="D29" s="19" t="s">
        <v>15</v>
      </c>
      <c r="E29" s="17">
        <f t="shared" ref="E29:E32" si="6">SUM(F29:K29)</f>
        <v>12233.03</v>
      </c>
      <c r="F29" s="20">
        <f>F30+F31+F32</f>
        <v>0</v>
      </c>
      <c r="G29" s="20">
        <f t="shared" ref="G29:K29" si="7">G30+G31+G32</f>
        <v>12233.03</v>
      </c>
      <c r="H29" s="20">
        <f t="shared" si="7"/>
        <v>0</v>
      </c>
      <c r="I29" s="20">
        <f t="shared" si="7"/>
        <v>0</v>
      </c>
      <c r="J29" s="87">
        <f t="shared" ref="J29" si="8">J30+J31+J32</f>
        <v>0</v>
      </c>
      <c r="K29" s="87">
        <f t="shared" si="7"/>
        <v>0</v>
      </c>
      <c r="L29" s="180" t="s">
        <v>58</v>
      </c>
    </row>
    <row r="30" spans="1:15" s="7" customFormat="1" ht="25.5" customHeight="1" thickBot="1">
      <c r="A30" s="125"/>
      <c r="B30" s="145"/>
      <c r="C30" s="145"/>
      <c r="D30" s="28" t="s">
        <v>11</v>
      </c>
      <c r="E30" s="38">
        <f t="shared" si="6"/>
        <v>0</v>
      </c>
      <c r="F30" s="18">
        <v>0</v>
      </c>
      <c r="G30" s="14">
        <v>0</v>
      </c>
      <c r="H30" s="14">
        <v>0</v>
      </c>
      <c r="I30" s="55">
        <v>0</v>
      </c>
      <c r="J30" s="55">
        <v>0</v>
      </c>
      <c r="K30" s="55">
        <v>0</v>
      </c>
      <c r="L30" s="181"/>
      <c r="M30" s="2"/>
      <c r="N30" s="2"/>
      <c r="O30" s="2"/>
    </row>
    <row r="31" spans="1:15" s="7" customFormat="1" ht="24" customHeight="1" thickBot="1">
      <c r="A31" s="125"/>
      <c r="B31" s="145"/>
      <c r="C31" s="145"/>
      <c r="D31" s="29" t="s">
        <v>12</v>
      </c>
      <c r="E31" s="38">
        <f t="shared" si="6"/>
        <v>0</v>
      </c>
      <c r="F31" s="11">
        <v>0</v>
      </c>
      <c r="G31" s="11">
        <v>0</v>
      </c>
      <c r="H31" s="11">
        <v>0</v>
      </c>
      <c r="I31" s="41">
        <v>0</v>
      </c>
      <c r="J31" s="41">
        <v>0</v>
      </c>
      <c r="K31" s="41">
        <v>0</v>
      </c>
      <c r="L31" s="181"/>
      <c r="M31" s="2"/>
      <c r="N31" s="2"/>
      <c r="O31" s="2"/>
    </row>
    <row r="32" spans="1:15" s="7" customFormat="1" ht="21.75" customHeight="1" thickBot="1">
      <c r="A32" s="126"/>
      <c r="B32" s="146"/>
      <c r="C32" s="146"/>
      <c r="D32" s="39" t="s">
        <v>77</v>
      </c>
      <c r="E32" s="38">
        <f t="shared" si="6"/>
        <v>12233.03</v>
      </c>
      <c r="F32" s="15">
        <v>0</v>
      </c>
      <c r="G32" s="15">
        <v>12233.03</v>
      </c>
      <c r="H32" s="15">
        <v>0</v>
      </c>
      <c r="I32" s="42">
        <v>0</v>
      </c>
      <c r="J32" s="42">
        <v>0</v>
      </c>
      <c r="K32" s="42">
        <v>0</v>
      </c>
      <c r="L32" s="182"/>
      <c r="M32" s="2"/>
      <c r="N32" s="2"/>
      <c r="O32" s="2"/>
    </row>
    <row r="33" spans="1:15" s="7" customFormat="1" ht="26.25" customHeight="1" thickBot="1">
      <c r="A33" s="139" t="s">
        <v>25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1"/>
      <c r="M33" s="2"/>
      <c r="N33" s="2"/>
      <c r="O33" s="2"/>
    </row>
    <row r="34" spans="1:15" s="7" customFormat="1" ht="17.25" customHeight="1">
      <c r="A34" s="183" t="s">
        <v>2</v>
      </c>
      <c r="B34" s="163" t="s">
        <v>18</v>
      </c>
      <c r="C34" s="163" t="s">
        <v>3</v>
      </c>
      <c r="D34" s="163" t="s">
        <v>4</v>
      </c>
      <c r="E34" s="164" t="s">
        <v>5</v>
      </c>
      <c r="F34" s="165"/>
      <c r="G34" s="165"/>
      <c r="H34" s="165"/>
      <c r="I34" s="165"/>
      <c r="J34" s="165"/>
      <c r="K34" s="166"/>
      <c r="L34" s="155" t="s">
        <v>6</v>
      </c>
      <c r="M34" s="2"/>
      <c r="N34" s="2"/>
      <c r="O34" s="2"/>
    </row>
    <row r="35" spans="1:15" s="7" customFormat="1" ht="15" customHeight="1">
      <c r="A35" s="184"/>
      <c r="B35" s="120"/>
      <c r="C35" s="120"/>
      <c r="D35" s="120"/>
      <c r="E35" s="158" t="s">
        <v>7</v>
      </c>
      <c r="F35" s="160" t="s">
        <v>8</v>
      </c>
      <c r="G35" s="161"/>
      <c r="H35" s="161"/>
      <c r="I35" s="161"/>
      <c r="J35" s="161"/>
      <c r="K35" s="162"/>
      <c r="L35" s="156"/>
      <c r="M35" s="2"/>
      <c r="N35" s="2"/>
      <c r="O35" s="2"/>
    </row>
    <row r="36" spans="1:15" s="7" customFormat="1" ht="18" customHeight="1">
      <c r="A36" s="185"/>
      <c r="B36" s="121"/>
      <c r="C36" s="121"/>
      <c r="D36" s="121"/>
      <c r="E36" s="159"/>
      <c r="F36" s="64">
        <v>2020</v>
      </c>
      <c r="G36" s="64">
        <v>2021</v>
      </c>
      <c r="H36" s="64">
        <v>2022</v>
      </c>
      <c r="I36" s="64">
        <v>2023</v>
      </c>
      <c r="J36" s="82">
        <v>2024</v>
      </c>
      <c r="K36" s="64">
        <v>2025</v>
      </c>
      <c r="L36" s="157"/>
      <c r="M36" s="2"/>
      <c r="N36" s="2"/>
      <c r="O36" s="2"/>
    </row>
    <row r="37" spans="1:15" s="7" customFormat="1" ht="13.5" customHeight="1" thickBot="1">
      <c r="A37" s="50">
        <v>1</v>
      </c>
      <c r="B37" s="51">
        <v>2</v>
      </c>
      <c r="C37" s="51">
        <v>3</v>
      </c>
      <c r="D37" s="86">
        <v>4</v>
      </c>
      <c r="E37" s="86">
        <v>5</v>
      </c>
      <c r="F37" s="86">
        <v>6</v>
      </c>
      <c r="G37" s="86">
        <v>7</v>
      </c>
      <c r="H37" s="86">
        <v>8</v>
      </c>
      <c r="I37" s="86">
        <v>9</v>
      </c>
      <c r="J37" s="86">
        <v>10</v>
      </c>
      <c r="K37" s="86">
        <v>11</v>
      </c>
      <c r="L37" s="54">
        <v>12</v>
      </c>
      <c r="M37" s="2"/>
      <c r="N37" s="2"/>
      <c r="O37" s="2"/>
    </row>
    <row r="38" spans="1:15" s="7" customFormat="1" ht="22.5" customHeight="1" thickBot="1">
      <c r="A38" s="150" t="s">
        <v>22</v>
      </c>
      <c r="B38" s="142" t="s">
        <v>75</v>
      </c>
      <c r="C38" s="136" t="s">
        <v>76</v>
      </c>
      <c r="D38" s="19" t="s">
        <v>15</v>
      </c>
      <c r="E38" s="17">
        <f>SUM(F38:K38)</f>
        <v>364370</v>
      </c>
      <c r="F38" s="17">
        <f>F39+F40+F41</f>
        <v>0</v>
      </c>
      <c r="G38" s="17">
        <f t="shared" ref="G38:K38" si="9">G39+G40+G41</f>
        <v>0</v>
      </c>
      <c r="H38" s="17">
        <f t="shared" si="9"/>
        <v>364370</v>
      </c>
      <c r="I38" s="17">
        <f t="shared" si="9"/>
        <v>0</v>
      </c>
      <c r="J38" s="17">
        <f t="shared" ref="J38" si="10">J39+J40+J41</f>
        <v>0</v>
      </c>
      <c r="K38" s="85">
        <f t="shared" si="9"/>
        <v>0</v>
      </c>
      <c r="L38" s="124" t="s">
        <v>34</v>
      </c>
      <c r="M38" s="2"/>
      <c r="N38" s="2"/>
      <c r="O38" s="2"/>
    </row>
    <row r="39" spans="1:15" s="7" customFormat="1" ht="23.25" customHeight="1">
      <c r="A39" s="151"/>
      <c r="B39" s="143"/>
      <c r="C39" s="137"/>
      <c r="D39" s="28" t="s">
        <v>11</v>
      </c>
      <c r="E39" s="91">
        <f t="shared" ref="E39:E49" si="11">SUM(F39:K39)</f>
        <v>0</v>
      </c>
      <c r="F39" s="18">
        <v>0</v>
      </c>
      <c r="G39" s="18">
        <v>0</v>
      </c>
      <c r="H39" s="18">
        <v>0</v>
      </c>
      <c r="I39" s="40">
        <v>0</v>
      </c>
      <c r="J39" s="40">
        <v>0</v>
      </c>
      <c r="K39" s="40">
        <v>0</v>
      </c>
      <c r="L39" s="125"/>
      <c r="M39" s="2"/>
      <c r="N39" s="2"/>
      <c r="O39" s="2"/>
    </row>
    <row r="40" spans="1:15" s="7" customFormat="1" ht="24.75" customHeight="1">
      <c r="A40" s="151"/>
      <c r="B40" s="143"/>
      <c r="C40" s="137"/>
      <c r="D40" s="29" t="s">
        <v>12</v>
      </c>
      <c r="E40" s="89">
        <f t="shared" si="11"/>
        <v>323511</v>
      </c>
      <c r="F40" s="11">
        <v>0</v>
      </c>
      <c r="G40" s="11">
        <v>0</v>
      </c>
      <c r="H40" s="11">
        <v>323511</v>
      </c>
      <c r="I40" s="41">
        <v>0</v>
      </c>
      <c r="J40" s="41">
        <v>0</v>
      </c>
      <c r="K40" s="41">
        <v>0</v>
      </c>
      <c r="L40" s="125"/>
      <c r="M40" s="2"/>
      <c r="N40" s="2"/>
      <c r="O40" s="2"/>
    </row>
    <row r="41" spans="1:15" s="7" customFormat="1" ht="36.75" customHeight="1" thickBot="1">
      <c r="A41" s="152"/>
      <c r="B41" s="144"/>
      <c r="C41" s="138"/>
      <c r="D41" s="39" t="s">
        <v>77</v>
      </c>
      <c r="E41" s="38">
        <f t="shared" si="11"/>
        <v>40859</v>
      </c>
      <c r="F41" s="21">
        <v>0</v>
      </c>
      <c r="G41" s="21">
        <v>0</v>
      </c>
      <c r="H41" s="21">
        <v>40859</v>
      </c>
      <c r="I41" s="43">
        <v>0</v>
      </c>
      <c r="J41" s="43">
        <v>0</v>
      </c>
      <c r="K41" s="43">
        <v>0</v>
      </c>
      <c r="L41" s="126"/>
      <c r="M41" s="2"/>
      <c r="N41" s="2"/>
      <c r="O41" s="2"/>
    </row>
    <row r="42" spans="1:15" ht="36.75" customHeight="1" thickBot="1">
      <c r="A42" s="124" t="s">
        <v>31</v>
      </c>
      <c r="B42" s="142" t="s">
        <v>27</v>
      </c>
      <c r="C42" s="136" t="s">
        <v>76</v>
      </c>
      <c r="D42" s="19" t="s">
        <v>15</v>
      </c>
      <c r="E42" s="63">
        <f t="shared" si="11"/>
        <v>100000</v>
      </c>
      <c r="F42" s="20">
        <f>F43+F44+F45</f>
        <v>100000</v>
      </c>
      <c r="G42" s="20">
        <f>G43+G44+G45</f>
        <v>0</v>
      </c>
      <c r="H42" s="20">
        <f t="shared" ref="H42:I42" si="12">H43+H44+H45</f>
        <v>0</v>
      </c>
      <c r="I42" s="20">
        <f t="shared" si="12"/>
        <v>0</v>
      </c>
      <c r="J42" s="20">
        <f>J43+J44+J45</f>
        <v>0</v>
      </c>
      <c r="K42" s="20">
        <f>K43+K44+K45</f>
        <v>0</v>
      </c>
      <c r="L42" s="147" t="s">
        <v>59</v>
      </c>
    </row>
    <row r="43" spans="1:15" ht="27.75" customHeight="1">
      <c r="A43" s="125"/>
      <c r="B43" s="145"/>
      <c r="C43" s="137"/>
      <c r="D43" s="28" t="s">
        <v>11</v>
      </c>
      <c r="E43" s="91">
        <f t="shared" si="11"/>
        <v>0</v>
      </c>
      <c r="F43" s="98">
        <v>0</v>
      </c>
      <c r="G43" s="98">
        <v>0</v>
      </c>
      <c r="H43" s="98">
        <v>0</v>
      </c>
      <c r="I43" s="99">
        <v>0</v>
      </c>
      <c r="J43" s="99">
        <v>0</v>
      </c>
      <c r="K43" s="99">
        <v>0</v>
      </c>
      <c r="L43" s="148"/>
    </row>
    <row r="44" spans="1:15" ht="30.75" customHeight="1">
      <c r="A44" s="125"/>
      <c r="B44" s="145"/>
      <c r="C44" s="137"/>
      <c r="D44" s="29" t="s">
        <v>12</v>
      </c>
      <c r="E44" s="89">
        <f t="shared" si="11"/>
        <v>0</v>
      </c>
      <c r="F44" s="45">
        <v>0</v>
      </c>
      <c r="G44" s="45">
        <v>0</v>
      </c>
      <c r="H44" s="45">
        <v>0</v>
      </c>
      <c r="I44" s="53">
        <v>0</v>
      </c>
      <c r="J44" s="53">
        <v>0</v>
      </c>
      <c r="K44" s="53">
        <v>0</v>
      </c>
      <c r="L44" s="148"/>
    </row>
    <row r="45" spans="1:15" s="44" customFormat="1" ht="33.75" customHeight="1" thickBot="1">
      <c r="A45" s="126"/>
      <c r="B45" s="146"/>
      <c r="C45" s="138"/>
      <c r="D45" s="39" t="s">
        <v>77</v>
      </c>
      <c r="E45" s="38">
        <f t="shared" si="11"/>
        <v>100000</v>
      </c>
      <c r="F45" s="49">
        <v>100000</v>
      </c>
      <c r="G45" s="49">
        <v>0</v>
      </c>
      <c r="H45" s="49">
        <v>0</v>
      </c>
      <c r="I45" s="56">
        <v>0</v>
      </c>
      <c r="J45" s="56">
        <v>0</v>
      </c>
      <c r="K45" s="56">
        <v>0</v>
      </c>
      <c r="L45" s="149"/>
    </row>
    <row r="46" spans="1:15" s="61" customFormat="1" ht="26.25" customHeight="1" thickBot="1">
      <c r="A46" s="124" t="s">
        <v>26</v>
      </c>
      <c r="B46" s="142" t="s">
        <v>32</v>
      </c>
      <c r="C46" s="136" t="s">
        <v>76</v>
      </c>
      <c r="D46" s="19" t="s">
        <v>15</v>
      </c>
      <c r="E46" s="63">
        <f>SUM(F46:K46)</f>
        <v>110000</v>
      </c>
      <c r="F46" s="20">
        <f>F47+F48+F49</f>
        <v>0</v>
      </c>
      <c r="G46" s="20">
        <f t="shared" ref="G46:H46" si="13">G47+G48+G49</f>
        <v>110000</v>
      </c>
      <c r="H46" s="20">
        <f t="shared" si="13"/>
        <v>0</v>
      </c>
      <c r="I46" s="20">
        <f t="shared" ref="I46" si="14">I47+I48+I49</f>
        <v>0</v>
      </c>
      <c r="J46" s="20">
        <f t="shared" ref="J46:K46" si="15">J47+J48+J49</f>
        <v>0</v>
      </c>
      <c r="K46" s="20">
        <f t="shared" si="15"/>
        <v>0</v>
      </c>
      <c r="L46" s="147" t="s">
        <v>33</v>
      </c>
    </row>
    <row r="47" spans="1:15" s="61" customFormat="1" ht="26.25" customHeight="1">
      <c r="A47" s="125"/>
      <c r="B47" s="145"/>
      <c r="C47" s="137"/>
      <c r="D47" s="28" t="s">
        <v>11</v>
      </c>
      <c r="E47" s="91">
        <f t="shared" si="11"/>
        <v>0</v>
      </c>
      <c r="F47" s="46">
        <v>0</v>
      </c>
      <c r="G47" s="46">
        <v>0</v>
      </c>
      <c r="H47" s="46">
        <v>0</v>
      </c>
      <c r="I47" s="52">
        <v>0</v>
      </c>
      <c r="J47" s="52">
        <v>0</v>
      </c>
      <c r="K47" s="52">
        <v>0</v>
      </c>
      <c r="L47" s="148"/>
    </row>
    <row r="48" spans="1:15" s="61" customFormat="1" ht="26.25" customHeight="1">
      <c r="A48" s="125"/>
      <c r="B48" s="145"/>
      <c r="C48" s="137"/>
      <c r="D48" s="29" t="s">
        <v>12</v>
      </c>
      <c r="E48" s="89">
        <f t="shared" si="11"/>
        <v>0</v>
      </c>
      <c r="F48" s="45">
        <v>0</v>
      </c>
      <c r="G48" s="45">
        <v>0</v>
      </c>
      <c r="H48" s="45">
        <v>0</v>
      </c>
      <c r="I48" s="53">
        <v>0</v>
      </c>
      <c r="J48" s="53">
        <v>0</v>
      </c>
      <c r="K48" s="53">
        <v>0</v>
      </c>
      <c r="L48" s="148"/>
    </row>
    <row r="49" spans="1:12" s="61" customFormat="1" ht="26.25" customHeight="1" thickBot="1">
      <c r="A49" s="126"/>
      <c r="B49" s="146"/>
      <c r="C49" s="138"/>
      <c r="D49" s="30" t="s">
        <v>77</v>
      </c>
      <c r="E49" s="38">
        <f t="shared" si="11"/>
        <v>110000</v>
      </c>
      <c r="F49" s="49">
        <v>0</v>
      </c>
      <c r="G49" s="49">
        <v>110000</v>
      </c>
      <c r="H49" s="49">
        <v>0</v>
      </c>
      <c r="I49" s="56">
        <v>0</v>
      </c>
      <c r="J49" s="56">
        <v>0</v>
      </c>
      <c r="K49" s="56">
        <v>0</v>
      </c>
      <c r="L49" s="149"/>
    </row>
    <row r="50" spans="1:12" ht="24" customHeight="1">
      <c r="A50" s="127" t="s">
        <v>16</v>
      </c>
      <c r="B50" s="128"/>
      <c r="C50" s="129"/>
      <c r="D50" s="57" t="s">
        <v>14</v>
      </c>
      <c r="E50" s="58">
        <f>E16+E20+E29+E38+E42+E46+E24</f>
        <v>631603.03</v>
      </c>
      <c r="F50" s="58">
        <f t="shared" ref="F50:K50" si="16">F16+F20+F29+F38+F42+F46+F24</f>
        <v>100000</v>
      </c>
      <c r="G50" s="58">
        <f t="shared" si="16"/>
        <v>167233.03</v>
      </c>
      <c r="H50" s="58">
        <f t="shared" si="16"/>
        <v>386370</v>
      </c>
      <c r="I50" s="58">
        <f t="shared" si="16"/>
        <v>0</v>
      </c>
      <c r="J50" s="58">
        <f t="shared" si="16"/>
        <v>0</v>
      </c>
      <c r="K50" s="58">
        <f t="shared" si="16"/>
        <v>0</v>
      </c>
      <c r="L50" s="124"/>
    </row>
    <row r="51" spans="1:12" ht="0.75" customHeight="1">
      <c r="A51" s="130"/>
      <c r="B51" s="131"/>
      <c r="C51" s="132"/>
      <c r="D51" s="59" t="s">
        <v>11</v>
      </c>
      <c r="E51" s="12">
        <v>0</v>
      </c>
      <c r="F51" s="12">
        <v>0</v>
      </c>
      <c r="G51" s="12">
        <v>0</v>
      </c>
      <c r="H51" s="12">
        <v>0</v>
      </c>
      <c r="I51" s="62"/>
      <c r="J51" s="62">
        <v>0</v>
      </c>
      <c r="K51" s="62">
        <v>0</v>
      </c>
      <c r="L51" s="125"/>
    </row>
    <row r="52" spans="1:12" ht="23.25" customHeight="1">
      <c r="A52" s="130"/>
      <c r="B52" s="131"/>
      <c r="C52" s="132"/>
      <c r="D52" s="59" t="s">
        <v>11</v>
      </c>
      <c r="E52" s="12">
        <f>E17+E30+E39+E43+E47+E21+E25</f>
        <v>0</v>
      </c>
      <c r="F52" s="12">
        <f t="shared" ref="F52:K52" si="17">F17+F30+F39+F43+F47+F21+F25</f>
        <v>0</v>
      </c>
      <c r="G52" s="12">
        <f t="shared" si="17"/>
        <v>0</v>
      </c>
      <c r="H52" s="12">
        <f t="shared" si="17"/>
        <v>0</v>
      </c>
      <c r="I52" s="12">
        <f t="shared" si="17"/>
        <v>0</v>
      </c>
      <c r="J52" s="12">
        <f t="shared" si="17"/>
        <v>0</v>
      </c>
      <c r="K52" s="12">
        <f t="shared" si="17"/>
        <v>0</v>
      </c>
      <c r="L52" s="125"/>
    </row>
    <row r="53" spans="1:12" ht="23.25" customHeight="1">
      <c r="A53" s="130"/>
      <c r="B53" s="131"/>
      <c r="C53" s="132"/>
      <c r="D53" s="59" t="s">
        <v>12</v>
      </c>
      <c r="E53" s="12">
        <f>E31+E40+E44+E48+E26+E22+E18</f>
        <v>323511</v>
      </c>
      <c r="F53" s="12">
        <f t="shared" ref="F53:K53" si="18">F31+F40+F44+F48+F26+F22+F18</f>
        <v>0</v>
      </c>
      <c r="G53" s="12">
        <f t="shared" si="18"/>
        <v>0</v>
      </c>
      <c r="H53" s="12">
        <f t="shared" si="18"/>
        <v>323511</v>
      </c>
      <c r="I53" s="12">
        <f t="shared" si="18"/>
        <v>0</v>
      </c>
      <c r="J53" s="12">
        <f t="shared" si="18"/>
        <v>0</v>
      </c>
      <c r="K53" s="12">
        <f t="shared" si="18"/>
        <v>0</v>
      </c>
      <c r="L53" s="125"/>
    </row>
    <row r="54" spans="1:12" ht="24.75" customHeight="1" thickBot="1">
      <c r="A54" s="133"/>
      <c r="B54" s="134"/>
      <c r="C54" s="135"/>
      <c r="D54" s="60" t="s">
        <v>77</v>
      </c>
      <c r="E54" s="22">
        <f>E19+E23+E32+E41+E49+E45+E27</f>
        <v>308092.03000000003</v>
      </c>
      <c r="F54" s="22">
        <f t="shared" ref="F54:K54" si="19">F19+F23+F32+F41+F49+F45+F27</f>
        <v>100000</v>
      </c>
      <c r="G54" s="22">
        <f t="shared" si="19"/>
        <v>167233.03</v>
      </c>
      <c r="H54" s="22">
        <f t="shared" si="19"/>
        <v>62859</v>
      </c>
      <c r="I54" s="22">
        <f t="shared" si="19"/>
        <v>0</v>
      </c>
      <c r="J54" s="22">
        <f t="shared" si="19"/>
        <v>0</v>
      </c>
      <c r="K54" s="22">
        <f t="shared" si="19"/>
        <v>0</v>
      </c>
      <c r="L54" s="126"/>
    </row>
    <row r="55" spans="1:12">
      <c r="A55" s="1"/>
      <c r="L55" s="6"/>
    </row>
  </sheetData>
  <mergeCells count="54">
    <mergeCell ref="A24:A27"/>
    <mergeCell ref="B24:B27"/>
    <mergeCell ref="C24:C27"/>
    <mergeCell ref="L24:L27"/>
    <mergeCell ref="L20:L23"/>
    <mergeCell ref="A16:A19"/>
    <mergeCell ref="B16:B19"/>
    <mergeCell ref="A20:A23"/>
    <mergeCell ref="B20:B23"/>
    <mergeCell ref="C20:C23"/>
    <mergeCell ref="L29:L32"/>
    <mergeCell ref="A29:A32"/>
    <mergeCell ref="B29:B32"/>
    <mergeCell ref="C29:C32"/>
    <mergeCell ref="B34:B36"/>
    <mergeCell ref="A34:A36"/>
    <mergeCell ref="G1:L4"/>
    <mergeCell ref="L34:L36"/>
    <mergeCell ref="E35:E36"/>
    <mergeCell ref="F35:K35"/>
    <mergeCell ref="C34:C36"/>
    <mergeCell ref="D34:D36"/>
    <mergeCell ref="E34:K34"/>
    <mergeCell ref="C16:C19"/>
    <mergeCell ref="L16:L19"/>
    <mergeCell ref="A6:L6"/>
    <mergeCell ref="A7:L7"/>
    <mergeCell ref="A8:L8"/>
    <mergeCell ref="E9:K9"/>
    <mergeCell ref="E10:E11"/>
    <mergeCell ref="A9:A11"/>
    <mergeCell ref="A28:L28"/>
    <mergeCell ref="L50:L54"/>
    <mergeCell ref="A50:C54"/>
    <mergeCell ref="C38:C41"/>
    <mergeCell ref="A33:L33"/>
    <mergeCell ref="B38:B41"/>
    <mergeCell ref="B42:B45"/>
    <mergeCell ref="C42:C45"/>
    <mergeCell ref="L38:L41"/>
    <mergeCell ref="L42:L45"/>
    <mergeCell ref="A42:A45"/>
    <mergeCell ref="A38:A41"/>
    <mergeCell ref="A46:A49"/>
    <mergeCell ref="B46:B49"/>
    <mergeCell ref="C46:C49"/>
    <mergeCell ref="L46:L49"/>
    <mergeCell ref="A13:L13"/>
    <mergeCell ref="A14:L14"/>
    <mergeCell ref="C9:C11"/>
    <mergeCell ref="D9:D11"/>
    <mergeCell ref="L9:L11"/>
    <mergeCell ref="F10:K10"/>
    <mergeCell ref="B9:B11"/>
  </mergeCells>
  <pageMargins left="0.19685039370078741" right="0.19685039370078741" top="0.35433070866141736" bottom="0.31496062992125984" header="0.31496062992125984" footer="0.31496062992125984"/>
  <pageSetup paperSize="9" scale="65" fitToHeight="4" orientation="landscape" r:id="rId1"/>
  <rowBreaks count="2" manualBreakCount="2">
    <brk id="32" max="10" man="1"/>
    <brk id="55" max="8" man="1"/>
  </rowBreaks>
  <colBreaks count="1" manualBreakCount="1">
    <brk id="12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3"/>
  <sheetViews>
    <sheetView workbookViewId="0">
      <selection activeCell="G14" sqref="G14"/>
    </sheetView>
  </sheetViews>
  <sheetFormatPr defaultRowHeight="15"/>
  <cols>
    <col min="2" max="2" width="27.42578125" customWidth="1"/>
    <col min="3" max="3" width="25.85546875" customWidth="1"/>
    <col min="4" max="4" width="18.28515625" customWidth="1"/>
    <col min="5" max="5" width="18" customWidth="1"/>
    <col min="6" max="6" width="18.28515625" customWidth="1"/>
    <col min="7" max="7" width="18.42578125" customWidth="1"/>
    <col min="8" max="9" width="18.5703125" customWidth="1"/>
  </cols>
  <sheetData>
    <row r="1" spans="2:9" ht="60.75" customHeight="1">
      <c r="D1" s="75"/>
      <c r="E1" s="75"/>
      <c r="F1" s="193" t="s">
        <v>68</v>
      </c>
      <c r="G1" s="193"/>
      <c r="H1" s="193"/>
      <c r="I1" s="193"/>
    </row>
    <row r="3" spans="2:9" ht="37.5" customHeight="1">
      <c r="B3" s="190" t="s">
        <v>54</v>
      </c>
      <c r="C3" s="191"/>
      <c r="D3" s="191"/>
      <c r="E3" s="191"/>
      <c r="F3" s="191"/>
      <c r="G3" s="191"/>
      <c r="H3" s="191"/>
    </row>
    <row r="5" spans="2:9" ht="24.75" customHeight="1">
      <c r="B5" s="186" t="s">
        <v>49</v>
      </c>
      <c r="C5" s="188" t="s">
        <v>55</v>
      </c>
      <c r="D5" s="192" t="s">
        <v>50</v>
      </c>
      <c r="E5" s="192"/>
      <c r="F5" s="192"/>
      <c r="G5" s="192"/>
      <c r="H5" s="192"/>
      <c r="I5" s="192"/>
    </row>
    <row r="6" spans="2:9" ht="24.75" customHeight="1">
      <c r="B6" s="187"/>
      <c r="C6" s="189"/>
      <c r="D6" s="83">
        <v>2020</v>
      </c>
      <c r="E6" s="83">
        <v>2021</v>
      </c>
      <c r="F6" s="83">
        <v>2022</v>
      </c>
      <c r="G6" s="83">
        <v>2023</v>
      </c>
      <c r="H6" s="83">
        <v>2024</v>
      </c>
      <c r="I6" s="83">
        <v>2025</v>
      </c>
    </row>
    <row r="7" spans="2:9" ht="13.5" customHeight="1">
      <c r="B7" s="67">
        <v>1</v>
      </c>
      <c r="C7" s="100">
        <v>2</v>
      </c>
      <c r="D7" s="67">
        <v>3</v>
      </c>
      <c r="E7" s="76">
        <v>4</v>
      </c>
      <c r="F7" s="76">
        <v>5</v>
      </c>
      <c r="G7" s="76">
        <v>6</v>
      </c>
      <c r="H7" s="76">
        <v>7</v>
      </c>
      <c r="I7" s="102">
        <v>8</v>
      </c>
    </row>
    <row r="8" spans="2:9" ht="41.25" customHeight="1">
      <c r="B8" s="79" t="s">
        <v>51</v>
      </c>
      <c r="C8" s="101">
        <f>D8+E8+F8+G8+H8</f>
        <v>653603.03</v>
      </c>
      <c r="D8" s="77">
        <f>D9+D10+D11+D12</f>
        <v>100000</v>
      </c>
      <c r="E8" s="77">
        <f t="shared" ref="E8:I8" si="0">E9+E10+E11+E12</f>
        <v>167233.03</v>
      </c>
      <c r="F8" s="77">
        <f t="shared" si="0"/>
        <v>386370</v>
      </c>
      <c r="G8" s="77">
        <f t="shared" si="0"/>
        <v>0</v>
      </c>
      <c r="H8" s="77">
        <f t="shared" si="0"/>
        <v>0</v>
      </c>
      <c r="I8" s="77">
        <f t="shared" si="0"/>
        <v>0</v>
      </c>
    </row>
    <row r="9" spans="2:9" ht="24.75" customHeight="1">
      <c r="B9" s="80" t="s">
        <v>67</v>
      </c>
      <c r="C9" s="101">
        <f t="shared" ref="C9:C12" si="1">D9+E9+F9+G9+H9</f>
        <v>330092.03000000003</v>
      </c>
      <c r="D9" s="77">
        <v>100000</v>
      </c>
      <c r="E9" s="77">
        <v>167233.03</v>
      </c>
      <c r="F9" s="77">
        <v>62859</v>
      </c>
      <c r="G9" s="77">
        <v>0</v>
      </c>
      <c r="H9" s="77">
        <v>0</v>
      </c>
      <c r="I9" s="77">
        <v>0</v>
      </c>
    </row>
    <row r="10" spans="2:9" ht="22.5" customHeight="1">
      <c r="B10" s="80" t="s">
        <v>53</v>
      </c>
      <c r="C10" s="101">
        <f t="shared" si="1"/>
        <v>323511</v>
      </c>
      <c r="D10" s="77">
        <v>0</v>
      </c>
      <c r="E10" s="77">
        <v>0</v>
      </c>
      <c r="F10" s="77">
        <v>323511</v>
      </c>
      <c r="G10" s="77">
        <v>0</v>
      </c>
      <c r="H10" s="77">
        <v>0</v>
      </c>
      <c r="I10" s="77">
        <v>0</v>
      </c>
    </row>
    <row r="11" spans="2:9" ht="21.75" customHeight="1">
      <c r="B11" s="80" t="s">
        <v>52</v>
      </c>
      <c r="C11" s="101">
        <f t="shared" si="1"/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</row>
    <row r="12" spans="2:9" ht="23.25" customHeight="1">
      <c r="B12" s="80" t="s">
        <v>19</v>
      </c>
      <c r="C12" s="101">
        <f t="shared" si="1"/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</row>
    <row r="13" spans="2:9" ht="18.75">
      <c r="B13" s="78"/>
      <c r="C13" s="78"/>
      <c r="D13" s="78"/>
      <c r="E13" s="78"/>
      <c r="F13" s="78"/>
      <c r="G13" s="78"/>
      <c r="H13" s="78"/>
    </row>
  </sheetData>
  <mergeCells count="5">
    <mergeCell ref="B5:B6"/>
    <mergeCell ref="C5:C6"/>
    <mergeCell ref="B3:H3"/>
    <mergeCell ref="D5:I5"/>
    <mergeCell ref="F1:I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selection activeCell="K10" sqref="K10"/>
    </sheetView>
  </sheetViews>
  <sheetFormatPr defaultRowHeight="15"/>
  <cols>
    <col min="1" max="1" width="9.140625" style="65"/>
    <col min="2" max="2" width="74.85546875" customWidth="1"/>
    <col min="3" max="3" width="9.7109375" customWidth="1"/>
  </cols>
  <sheetData>
    <row r="1" spans="2:9" s="65" customFormat="1"/>
    <row r="2" spans="2:9" s="65" customFormat="1" ht="15" customHeight="1">
      <c r="C2" s="193" t="s">
        <v>70</v>
      </c>
      <c r="D2" s="193"/>
      <c r="E2" s="193"/>
      <c r="F2" s="193"/>
      <c r="G2" s="193"/>
      <c r="H2" s="193"/>
      <c r="I2" s="193"/>
    </row>
    <row r="3" spans="2:9" s="65" customFormat="1">
      <c r="C3" s="193"/>
      <c r="D3" s="193"/>
      <c r="E3" s="193"/>
      <c r="F3" s="193"/>
      <c r="G3" s="193"/>
      <c r="H3" s="193"/>
      <c r="I3" s="193"/>
    </row>
    <row r="4" spans="2:9" s="65" customFormat="1">
      <c r="C4" s="193"/>
      <c r="D4" s="193"/>
      <c r="E4" s="193"/>
      <c r="F4" s="193"/>
      <c r="G4" s="193"/>
      <c r="H4" s="193"/>
      <c r="I4" s="193"/>
    </row>
    <row r="5" spans="2:9" s="65" customFormat="1" ht="28.5" customHeight="1">
      <c r="C5" s="193"/>
      <c r="D5" s="193"/>
      <c r="E5" s="193"/>
      <c r="F5" s="193"/>
      <c r="G5" s="193"/>
      <c r="H5" s="193"/>
      <c r="I5" s="193"/>
    </row>
    <row r="6" spans="2:9" s="65" customFormat="1" ht="11.25" customHeight="1"/>
    <row r="7" spans="2:9" s="65" customFormat="1" hidden="1"/>
    <row r="8" spans="2:9" s="65" customFormat="1" hidden="1"/>
    <row r="9" spans="2:9" s="65" customFormat="1" ht="39" customHeight="1">
      <c r="B9" s="198" t="s">
        <v>69</v>
      </c>
      <c r="C9" s="198"/>
      <c r="D9" s="198"/>
      <c r="E9" s="198"/>
      <c r="F9" s="198"/>
      <c r="G9" s="198"/>
      <c r="H9" s="198"/>
      <c r="I9" s="198"/>
    </row>
    <row r="10" spans="2:9" s="65" customFormat="1" ht="36" customHeight="1">
      <c r="B10" s="198"/>
      <c r="C10" s="198"/>
      <c r="D10" s="198"/>
      <c r="E10" s="198"/>
      <c r="F10" s="198"/>
      <c r="G10" s="198"/>
      <c r="H10" s="198"/>
      <c r="I10" s="198"/>
    </row>
    <row r="11" spans="2:9" s="65" customFormat="1" ht="15.75" customHeight="1" thickBot="1">
      <c r="B11" s="198"/>
      <c r="C11" s="198"/>
      <c r="D11" s="198"/>
      <c r="E11" s="198"/>
      <c r="F11" s="198"/>
      <c r="G11" s="198"/>
      <c r="H11" s="198"/>
      <c r="I11" s="198"/>
    </row>
    <row r="12" spans="2:9" s="65" customFormat="1" ht="15.75" hidden="1" customHeight="1" thickBot="1">
      <c r="B12" s="198"/>
      <c r="C12" s="198"/>
      <c r="D12" s="198"/>
      <c r="E12" s="198"/>
      <c r="F12" s="198"/>
      <c r="G12" s="198"/>
      <c r="H12" s="198"/>
      <c r="I12" s="198"/>
    </row>
    <row r="13" spans="2:9" ht="25.5" customHeight="1">
      <c r="B13" s="194" t="s">
        <v>35</v>
      </c>
      <c r="C13" s="196" t="s">
        <v>36</v>
      </c>
      <c r="D13" s="199" t="s">
        <v>37</v>
      </c>
      <c r="E13" s="200"/>
      <c r="F13" s="200"/>
      <c r="G13" s="200"/>
      <c r="H13" s="200"/>
      <c r="I13" s="201"/>
    </row>
    <row r="14" spans="2:9" ht="25.5" customHeight="1">
      <c r="B14" s="195"/>
      <c r="C14" s="197"/>
      <c r="D14" s="69" t="s">
        <v>38</v>
      </c>
      <c r="E14" s="69" t="s">
        <v>39</v>
      </c>
      <c r="F14" s="69" t="s">
        <v>40</v>
      </c>
      <c r="G14" s="69" t="s">
        <v>41</v>
      </c>
      <c r="H14" s="103" t="s">
        <v>42</v>
      </c>
      <c r="I14" s="106" t="s">
        <v>71</v>
      </c>
    </row>
    <row r="15" spans="2:9" ht="11.25" customHeight="1">
      <c r="B15" s="70">
        <v>1</v>
      </c>
      <c r="C15" s="67">
        <v>2</v>
      </c>
      <c r="D15" s="67">
        <v>3</v>
      </c>
      <c r="E15" s="67">
        <v>4</v>
      </c>
      <c r="F15" s="67">
        <v>5</v>
      </c>
      <c r="G15" s="67">
        <v>6</v>
      </c>
      <c r="H15" s="100">
        <v>7</v>
      </c>
      <c r="I15" s="107">
        <v>8</v>
      </c>
    </row>
    <row r="16" spans="2:9" ht="31.5" customHeight="1">
      <c r="B16" s="71" t="s">
        <v>72</v>
      </c>
      <c r="C16" s="68" t="s">
        <v>47</v>
      </c>
      <c r="D16" s="68">
        <v>0</v>
      </c>
      <c r="E16" s="68">
        <v>2</v>
      </c>
      <c r="F16" s="68">
        <v>1</v>
      </c>
      <c r="G16" s="68">
        <v>0</v>
      </c>
      <c r="H16" s="104">
        <v>0</v>
      </c>
      <c r="I16" s="108">
        <v>0</v>
      </c>
    </row>
    <row r="17" spans="2:9" ht="33.75" customHeight="1">
      <c r="B17" s="72" t="s">
        <v>73</v>
      </c>
      <c r="C17" s="68" t="s">
        <v>47</v>
      </c>
      <c r="D17" s="68">
        <v>0</v>
      </c>
      <c r="E17" s="68">
        <v>2</v>
      </c>
      <c r="F17" s="68">
        <v>0</v>
      </c>
      <c r="G17" s="68">
        <v>0</v>
      </c>
      <c r="H17" s="104">
        <v>0</v>
      </c>
      <c r="I17" s="108">
        <v>0</v>
      </c>
    </row>
    <row r="18" spans="2:9" ht="37.5" customHeight="1">
      <c r="B18" s="72" t="s">
        <v>74</v>
      </c>
      <c r="C18" s="68" t="s">
        <v>47</v>
      </c>
      <c r="D18" s="68">
        <v>0</v>
      </c>
      <c r="E18" s="68">
        <v>0</v>
      </c>
      <c r="F18" s="68">
        <v>786</v>
      </c>
      <c r="G18" s="68">
        <v>0</v>
      </c>
      <c r="H18" s="104">
        <v>0</v>
      </c>
      <c r="I18" s="108">
        <v>0</v>
      </c>
    </row>
    <row r="19" spans="2:9" ht="34.5" customHeight="1">
      <c r="B19" s="71" t="s">
        <v>43</v>
      </c>
      <c r="C19" s="68" t="s">
        <v>47</v>
      </c>
      <c r="D19" s="68">
        <v>0</v>
      </c>
      <c r="E19" s="68">
        <v>3</v>
      </c>
      <c r="F19" s="68">
        <v>3</v>
      </c>
      <c r="G19" s="68">
        <v>0</v>
      </c>
      <c r="H19" s="104">
        <v>0</v>
      </c>
      <c r="I19" s="108">
        <v>0</v>
      </c>
    </row>
    <row r="20" spans="2:9" ht="39" customHeight="1">
      <c r="B20" s="71" t="s">
        <v>44</v>
      </c>
      <c r="C20" s="68" t="s">
        <v>48</v>
      </c>
      <c r="D20" s="68">
        <v>0</v>
      </c>
      <c r="E20" s="68">
        <v>0</v>
      </c>
      <c r="F20" s="68">
        <v>25</v>
      </c>
      <c r="G20" s="68">
        <v>0</v>
      </c>
      <c r="H20" s="104">
        <v>0</v>
      </c>
      <c r="I20" s="108">
        <v>0</v>
      </c>
    </row>
    <row r="21" spans="2:9" ht="35.25" customHeight="1">
      <c r="B21" s="71" t="s">
        <v>45</v>
      </c>
      <c r="C21" s="68" t="s">
        <v>47</v>
      </c>
      <c r="D21" s="68">
        <v>56</v>
      </c>
      <c r="E21" s="68">
        <v>0</v>
      </c>
      <c r="F21" s="68">
        <v>0</v>
      </c>
      <c r="G21" s="68">
        <v>0</v>
      </c>
      <c r="H21" s="104">
        <v>0</v>
      </c>
      <c r="I21" s="108">
        <v>0</v>
      </c>
    </row>
    <row r="22" spans="2:9" ht="35.25" customHeight="1" thickBot="1">
      <c r="B22" s="73" t="s">
        <v>46</v>
      </c>
      <c r="C22" s="74" t="s">
        <v>47</v>
      </c>
      <c r="D22" s="74">
        <v>0</v>
      </c>
      <c r="E22" s="74">
        <v>1</v>
      </c>
      <c r="F22" s="74">
        <v>0</v>
      </c>
      <c r="G22" s="74">
        <v>0</v>
      </c>
      <c r="H22" s="105">
        <v>0</v>
      </c>
      <c r="I22" s="109">
        <v>0</v>
      </c>
    </row>
    <row r="23" spans="2:9" ht="15.75">
      <c r="B23" s="66"/>
      <c r="C23" s="66"/>
      <c r="D23" s="66"/>
      <c r="E23" s="66"/>
      <c r="F23" s="66"/>
      <c r="G23" s="66"/>
      <c r="H23" s="66"/>
    </row>
  </sheetData>
  <mergeCells count="5">
    <mergeCell ref="B13:B14"/>
    <mergeCell ref="C13:C14"/>
    <mergeCell ref="C2:I5"/>
    <mergeCell ref="B9:I12"/>
    <mergeCell ref="D13:I1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3</vt:lpstr>
      <vt:lpstr>Приложение №2</vt:lpstr>
      <vt:lpstr>Приложение №1</vt:lpstr>
      <vt:lpstr>'Приложение № 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2022-11-14T12:30:43Z</cp:lastPrinted>
  <dcterms:created xsi:type="dcterms:W3CDTF">2017-09-05T04:35:00Z</dcterms:created>
  <dcterms:modified xsi:type="dcterms:W3CDTF">2022-11-14T12:30:45Z</dcterms:modified>
</cp:coreProperties>
</file>