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РаспределениеДФ!$A$1:$E$11</definedName>
  </definedNames>
  <calcPr calcId="124519"/>
</workbook>
</file>

<file path=xl/calcChain.xml><?xml version="1.0" encoding="utf-8"?>
<calcChain xmlns="http://schemas.openxmlformats.org/spreadsheetml/2006/main">
  <c r="C10" i="1"/>
  <c r="C9" s="1"/>
  <c r="E11"/>
  <c r="E9" s="1"/>
  <c r="D9"/>
  <c r="B11"/>
  <c r="E27" i="2"/>
  <c r="D27"/>
  <c r="D18"/>
  <c r="C18"/>
  <c r="E25"/>
  <c r="D31"/>
  <c r="C23"/>
  <c r="C25"/>
  <c r="C16"/>
  <c r="D22"/>
  <c r="C22" s="1"/>
  <c r="D24"/>
  <c r="C24" s="1"/>
  <c r="E31"/>
  <c r="D29"/>
  <c r="C29" s="1"/>
  <c r="E20"/>
  <c r="C20" s="1"/>
  <c r="D19"/>
  <c r="D32" s="1"/>
  <c r="E19"/>
  <c r="E30"/>
  <c r="C30" s="1"/>
  <c r="E28"/>
  <c r="C28" s="1"/>
  <c r="E26"/>
  <c r="C26" s="1"/>
  <c r="E17"/>
  <c r="C17" s="1"/>
  <c r="E21"/>
  <c r="C21" s="1"/>
  <c r="E15"/>
  <c r="D15"/>
  <c r="C2"/>
  <c r="D11"/>
  <c r="C10"/>
  <c r="E11"/>
  <c r="C7"/>
  <c r="E6"/>
  <c r="D6"/>
  <c r="C8"/>
  <c r="C9"/>
  <c r="B10" i="1" l="1"/>
  <c r="B9" s="1"/>
  <c r="E32" i="2"/>
  <c r="C32" s="1"/>
  <c r="C19"/>
  <c r="C27"/>
  <c r="C11"/>
  <c r="C3" s="1"/>
  <c r="D13" s="1"/>
  <c r="C31"/>
</calcChain>
</file>

<file path=xl/sharedStrings.xml><?xml version="1.0" encoding="utf-8"?>
<sst xmlns="http://schemas.openxmlformats.org/spreadsheetml/2006/main" count="52" uniqueCount="44">
  <si>
    <t>Муниципальный дорожный фонд</t>
  </si>
  <si>
    <t>В том числе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</si>
  <si>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</si>
  <si>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</si>
  <si>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</si>
  <si>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</si>
  <si>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</si>
  <si>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</si>
  <si>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</si>
  <si>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</si>
  <si>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</si>
  <si>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</si>
  <si>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</si>
  <si>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</si>
  <si>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</si>
  <si>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</si>
  <si>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</si>
  <si>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</si>
  <si>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</si>
  <si>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</si>
  <si>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</si>
  <si>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</si>
  <si>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</si>
  <si>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</si>
  <si>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</si>
  <si>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</si>
  <si>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</si>
  <si>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</si>
  <si>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</si>
  <si>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</si>
  <si>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</si>
  <si>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</si>
  <si>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</si>
  <si>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</si>
  <si>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</si>
  <si>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</si>
  <si>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</si>
  <si>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</si>
  <si>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>в т.ч. за счет субсидий</t>
  </si>
  <si>
    <t>Капитальный ремонт и ремонт дворовых территорий многоквартирных домов, проездов к дворовым территориям многоквартирынх домов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</si>
  <si>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2022 год</t>
  </si>
  <si>
    <t>Приложение №12</t>
  </si>
  <si>
    <t>к решению сессии шестого созыва Собрания депутатов                 № 246 от 14 августа 2020года</t>
  </si>
  <si>
    <t>к решению сессии шестого созыва Собрания депутатов                    № 170 от 20   декабря 2019года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</si>
</sst>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0" fontId="9" fillId="3" borderId="1" xfId="0" applyFont="1" applyFill="1" applyBorder="1"/>
    <xf numFmtId="0" fontId="9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2" fillId="3" borderId="1" xfId="0" applyFont="1" applyFill="1" applyBorder="1" applyAlignment="1">
      <alignment horizontal="right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view="pageBreakPreview" zoomScaleSheetLayoutView="100" workbookViewId="0">
      <selection activeCell="E7" sqref="E7:E8"/>
    </sheetView>
  </sheetViews>
  <sheetFormatPr defaultRowHeight="18.75"/>
  <cols>
    <col min="1" max="1" width="20.85546875" style="7" customWidth="1"/>
    <col min="2" max="2" width="17.5703125" style="7" customWidth="1"/>
    <col min="3" max="3" width="29.28515625" style="7" customWidth="1"/>
    <col min="4" max="5" width="29.7109375" style="7" customWidth="1"/>
    <col min="6" max="6" width="14.42578125" style="7" bestFit="1" customWidth="1"/>
    <col min="7" max="16384" width="9.140625" style="7"/>
  </cols>
  <sheetData>
    <row r="1" spans="1:5">
      <c r="E1" s="30" t="s">
        <v>41</v>
      </c>
    </row>
    <row r="2" spans="1:5" ht="45.75">
      <c r="E2" s="31" t="s">
        <v>42</v>
      </c>
    </row>
    <row r="3" spans="1:5" ht="23.25" customHeight="1">
      <c r="A3" s="27"/>
      <c r="B3" s="27"/>
      <c r="C3" s="27"/>
      <c r="D3" s="27"/>
      <c r="E3" s="30" t="s">
        <v>41</v>
      </c>
    </row>
    <row r="4" spans="1:5" ht="45.75" customHeight="1">
      <c r="A4" s="27"/>
      <c r="B4" s="27"/>
      <c r="C4" s="27"/>
      <c r="D4" s="27"/>
      <c r="E4" s="31" t="s">
        <v>43</v>
      </c>
    </row>
    <row r="5" spans="1:5" ht="51.75" customHeight="1">
      <c r="A5" s="36" t="s">
        <v>40</v>
      </c>
      <c r="B5" s="36"/>
      <c r="C5" s="36"/>
      <c r="D5" s="36"/>
      <c r="E5" s="36"/>
    </row>
    <row r="6" spans="1:5" ht="18.75" customHeight="1">
      <c r="A6" s="35" t="s">
        <v>0</v>
      </c>
      <c r="B6" s="35"/>
      <c r="C6" s="37" t="s">
        <v>1</v>
      </c>
      <c r="D6" s="38"/>
      <c r="E6" s="38"/>
    </row>
    <row r="7" spans="1:5" ht="74.25" customHeight="1">
      <c r="A7" s="35"/>
      <c r="B7" s="35"/>
      <c r="C7" s="35" t="s">
        <v>37</v>
      </c>
      <c r="D7" s="35" t="s">
        <v>2</v>
      </c>
      <c r="E7" s="39" t="s">
        <v>39</v>
      </c>
    </row>
    <row r="8" spans="1:5" ht="219" customHeight="1">
      <c r="A8" s="35"/>
      <c r="B8" s="35"/>
      <c r="C8" s="35"/>
      <c r="D8" s="35"/>
      <c r="E8" s="40"/>
    </row>
    <row r="9" spans="1:5" s="8" customFormat="1" ht="34.5" customHeight="1">
      <c r="A9" s="32" t="s">
        <v>3</v>
      </c>
      <c r="B9" s="33">
        <f>B10+B11</f>
        <v>36694500</v>
      </c>
      <c r="C9" s="33">
        <f>C10+C11</f>
        <v>14230675</v>
      </c>
      <c r="D9" s="33">
        <f>D10+D11</f>
        <v>16390250</v>
      </c>
      <c r="E9" s="33">
        <f>E10+E11</f>
        <v>6073575</v>
      </c>
    </row>
    <row r="10" spans="1:5" s="8" customFormat="1" ht="36.75" customHeight="1">
      <c r="A10" s="32" t="s">
        <v>4</v>
      </c>
      <c r="B10" s="33">
        <f>C10+D10+E10</f>
        <v>30620925</v>
      </c>
      <c r="C10" s="33">
        <f>14534750-288475-15600</f>
        <v>14230675</v>
      </c>
      <c r="D10" s="33">
        <v>16390250</v>
      </c>
      <c r="E10" s="33"/>
    </row>
    <row r="11" spans="1:5" ht="33.75" customHeight="1">
      <c r="A11" s="32" t="s">
        <v>38</v>
      </c>
      <c r="B11" s="33">
        <f>C11+D11+E11</f>
        <v>6073575</v>
      </c>
      <c r="C11" s="34"/>
      <c r="D11" s="34"/>
      <c r="E11" s="33">
        <f>5769500+288475+15600</f>
        <v>6073575</v>
      </c>
    </row>
    <row r="12" spans="1:5" ht="34.5" customHeight="1">
      <c r="A12" s="28"/>
      <c r="B12" s="28"/>
      <c r="C12" s="28"/>
      <c r="D12" s="28"/>
      <c r="E12" s="28"/>
    </row>
    <row r="13" spans="1:5">
      <c r="A13" s="29"/>
      <c r="B13" s="29"/>
      <c r="C13" s="29"/>
      <c r="D13" s="29"/>
      <c r="E13" s="29"/>
    </row>
    <row r="14" spans="1:5">
      <c r="B14" s="17"/>
    </row>
    <row r="15" spans="1:5">
      <c r="B15" s="26"/>
    </row>
  </sheetData>
  <mergeCells count="6">
    <mergeCell ref="C7:C8"/>
    <mergeCell ref="D7:D8"/>
    <mergeCell ref="A5:E5"/>
    <mergeCell ref="A6:B8"/>
    <mergeCell ref="C6:E6"/>
    <mergeCell ref="E7:E8"/>
  </mergeCells>
  <phoneticPr fontId="10" type="noConversion"/>
  <pageMargins left="1.58" right="0" top="0.46" bottom="0" header="0" footer="0"/>
  <pageSetup paperSize="9" scale="57" orientation="landscape" horizontalDpi="180" verticalDpi="180" r:id="rId1"/>
  <rowBreaks count="1" manualBreakCount="1">
    <brk id="1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42" t="s">
        <v>5</v>
      </c>
      <c r="C1" s="42"/>
      <c r="D1" s="42"/>
      <c r="E1" s="42"/>
      <c r="F1" s="42"/>
    </row>
    <row r="2" spans="1:7">
      <c r="B2" s="10" t="s">
        <v>6</v>
      </c>
      <c r="C2" s="11">
        <f>[1]Остатки!$E$4</f>
        <v>1176432.2300000153</v>
      </c>
      <c r="D2" s="12" t="s">
        <v>7</v>
      </c>
      <c r="E2" s="12"/>
      <c r="G2" s="2"/>
    </row>
    <row r="3" spans="1:7">
      <c r="B3" s="10"/>
      <c r="C3" s="11">
        <f>C11-C2</f>
        <v>485635.76999998465</v>
      </c>
      <c r="D3" s="12" t="s">
        <v>27</v>
      </c>
      <c r="E3" s="12"/>
      <c r="G3" s="2"/>
    </row>
    <row r="4" spans="1:7">
      <c r="A4" s="43" t="s">
        <v>15</v>
      </c>
      <c r="B4" s="43"/>
      <c r="C4" s="43"/>
      <c r="D4" s="43"/>
      <c r="E4" s="43"/>
      <c r="F4" s="43"/>
    </row>
    <row r="5" spans="1:7">
      <c r="A5" s="44" t="s">
        <v>9</v>
      </c>
      <c r="B5" s="46" t="s">
        <v>10</v>
      </c>
      <c r="C5" s="46" t="s">
        <v>3</v>
      </c>
      <c r="D5" s="47" t="s">
        <v>8</v>
      </c>
      <c r="E5" s="47"/>
      <c r="F5" s="48" t="s">
        <v>11</v>
      </c>
    </row>
    <row r="6" spans="1:7" ht="98.25" customHeight="1">
      <c r="A6" s="45"/>
      <c r="B6" s="46"/>
      <c r="C6" s="46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49"/>
    </row>
    <row r="7" spans="1:7">
      <c r="A7" s="1">
        <v>1</v>
      </c>
      <c r="B7" s="14" t="s">
        <v>17</v>
      </c>
      <c r="C7" s="4">
        <f>SUM(D7:E7)</f>
        <v>867745</v>
      </c>
      <c r="D7" s="4">
        <v>867745</v>
      </c>
      <c r="E7" s="4">
        <v>0</v>
      </c>
      <c r="F7" s="25" t="s">
        <v>23</v>
      </c>
    </row>
    <row r="8" spans="1:7">
      <c r="A8" s="1">
        <v>2</v>
      </c>
      <c r="B8" s="14" t="s">
        <v>24</v>
      </c>
      <c r="C8" s="4">
        <f>SUM(D8:E8)</f>
        <v>95000</v>
      </c>
      <c r="D8" s="4">
        <v>0</v>
      </c>
      <c r="E8" s="4">
        <v>95000</v>
      </c>
      <c r="F8" s="25" t="s">
        <v>29</v>
      </c>
    </row>
    <row r="9" spans="1:7">
      <c r="A9" s="15">
        <v>3</v>
      </c>
      <c r="B9" s="16" t="s">
        <v>25</v>
      </c>
      <c r="C9" s="4">
        <f>SUM(D9:E9)</f>
        <v>200000</v>
      </c>
      <c r="D9" s="4">
        <v>200000</v>
      </c>
      <c r="E9" s="4">
        <v>0</v>
      </c>
      <c r="F9" s="25" t="s">
        <v>30</v>
      </c>
    </row>
    <row r="10" spans="1:7">
      <c r="A10" s="1">
        <v>4</v>
      </c>
      <c r="B10" s="14" t="s">
        <v>26</v>
      </c>
      <c r="C10" s="4">
        <f>SUM(D10:E10)</f>
        <v>499323</v>
      </c>
      <c r="D10" s="4">
        <v>318145</v>
      </c>
      <c r="E10" s="4">
        <v>181178</v>
      </c>
      <c r="F10" s="25" t="s">
        <v>31</v>
      </c>
    </row>
    <row r="11" spans="1:7">
      <c r="A11" s="5"/>
      <c r="B11" s="5" t="s">
        <v>3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28</v>
      </c>
      <c r="C13" s="18"/>
      <c r="D13" s="41">
        <f>[1]Остатки!$E$5-C3</f>
        <v>2367058.3400000152</v>
      </c>
      <c r="E13" s="41"/>
    </row>
    <row r="14" spans="1:7">
      <c r="B14" s="3" t="s">
        <v>32</v>
      </c>
    </row>
    <row r="15" spans="1:7">
      <c r="A15" s="5"/>
      <c r="B15" s="5"/>
      <c r="C15" s="5" t="s">
        <v>3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33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19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25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34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16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12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13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35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18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24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20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36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21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14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22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17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3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0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2020-08-14T09:33:57Z</dcterms:modified>
</cp:coreProperties>
</file>