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700"/>
  </bookViews>
  <sheets>
    <sheet name="приложение №1" sheetId="10" r:id="rId1"/>
  </sheets>
  <definedNames>
    <definedName name="_xlnm.Print_Area" localSheetId="0">'приложение №1'!$A$1:$K$68</definedName>
  </definedNames>
  <calcPr calcId="125725" iterate="1"/>
</workbook>
</file>

<file path=xl/calcChain.xml><?xml version="1.0" encoding="utf-8"?>
<calcChain xmlns="http://schemas.openxmlformats.org/spreadsheetml/2006/main">
  <c r="G48" i="10"/>
  <c r="G47"/>
  <c r="G46"/>
  <c r="J45"/>
  <c r="I45"/>
  <c r="G45"/>
  <c r="G44"/>
  <c r="G43"/>
  <c r="G42"/>
  <c r="J41"/>
  <c r="G41" s="1"/>
  <c r="I41"/>
  <c r="I67"/>
  <c r="H67"/>
  <c r="J65"/>
  <c r="I65"/>
  <c r="H65"/>
  <c r="G30"/>
  <c r="J67"/>
  <c r="H68"/>
  <c r="G64"/>
  <c r="G63"/>
  <c r="G62"/>
  <c r="J61"/>
  <c r="I61"/>
  <c r="H61"/>
  <c r="G60"/>
  <c r="G59"/>
  <c r="G58"/>
  <c r="J57"/>
  <c r="I57"/>
  <c r="G56"/>
  <c r="G55"/>
  <c r="G54"/>
  <c r="J53"/>
  <c r="I53"/>
  <c r="H53"/>
  <c r="G57" l="1"/>
  <c r="G61"/>
  <c r="G53"/>
  <c r="G52" l="1"/>
  <c r="G51"/>
  <c r="G50"/>
  <c r="J49"/>
  <c r="I49"/>
  <c r="H49"/>
  <c r="I37"/>
  <c r="J37"/>
  <c r="H37"/>
  <c r="J66"/>
  <c r="J68"/>
  <c r="I66"/>
  <c r="I68"/>
  <c r="H66"/>
  <c r="G67"/>
  <c r="G23"/>
  <c r="G24"/>
  <c r="G25"/>
  <c r="I22"/>
  <c r="J22"/>
  <c r="G66" l="1"/>
  <c r="G49"/>
  <c r="G68"/>
  <c r="G22"/>
  <c r="G38"/>
  <c r="G39"/>
  <c r="G40"/>
  <c r="G37"/>
  <c r="G65" l="1"/>
  <c r="G28"/>
  <c r="G29"/>
  <c r="G31"/>
  <c r="G32"/>
  <c r="G33"/>
  <c r="G34"/>
  <c r="G35"/>
  <c r="G36"/>
  <c r="G27" l="1"/>
</calcChain>
</file>

<file path=xl/sharedStrings.xml><?xml version="1.0" encoding="utf-8"?>
<sst xmlns="http://schemas.openxmlformats.org/spreadsheetml/2006/main" count="106" uniqueCount="56">
  <si>
    <t>ПЕРЕЧЕНЬ</t>
  </si>
  <si>
    <t>№ п/п</t>
  </si>
  <si>
    <t>Источники финансирования</t>
  </si>
  <si>
    <t>Объемы финансирования,  руб.</t>
  </si>
  <si>
    <t>всего</t>
  </si>
  <si>
    <t xml:space="preserve"> Всего, в т.ч</t>
  </si>
  <si>
    <t>1.1.</t>
  </si>
  <si>
    <t>ФБ</t>
  </si>
  <si>
    <t>ОБ</t>
  </si>
  <si>
    <t>Всего, в т.ч.</t>
  </si>
  <si>
    <t xml:space="preserve"> Всего, в т.ч.</t>
  </si>
  <si>
    <t>2.1.</t>
  </si>
  <si>
    <t>2.2.</t>
  </si>
  <si>
    <t>ВСЕГО на реализацию Программы</t>
  </si>
  <si>
    <t>Наименование  мероприятия</t>
  </si>
  <si>
    <t>внебюджетные источники</t>
  </si>
  <si>
    <t>Ответственный исполнитель</t>
  </si>
  <si>
    <t>Соисполнители</t>
  </si>
  <si>
    <t xml:space="preserve">мероприятий муниципальной программы </t>
  </si>
  <si>
    <t>Ожидаемые результаты реализации мероприятия</t>
  </si>
  <si>
    <t>Срок начала/окончания работ</t>
  </si>
  <si>
    <t xml:space="preserve"> </t>
  </si>
  <si>
    <t>Организация транспортного обслуживания населения на пассажирских муниципальных маршрутах автомобильного транспорта</t>
  </si>
  <si>
    <t xml:space="preserve">к муниципальной программе 
«Развитие транспортной системы Устьянского района»
</t>
  </si>
  <si>
    <t>МБ</t>
  </si>
  <si>
    <t>«Развитие транспортной системы Устьянского округа»</t>
  </si>
  <si>
    <t>1.       Создание в Устьянском районе эффективной транспортной системы, отвечающей современным потребностям общества и перспективам развития Устьянского округа</t>
  </si>
  <si>
    <t>«Развитие транспортной системы Устьянского муниципального округа»</t>
  </si>
  <si>
    <t>Отдел экономики и стратегического развития</t>
  </si>
  <si>
    <r>
      <t xml:space="preserve">2.       </t>
    </r>
    <r>
      <rPr>
        <b/>
        <sz val="12"/>
        <color indexed="8"/>
        <rFont val="Times New Roman"/>
        <family val="1"/>
        <charset val="204"/>
      </rPr>
      <t>Развитие и совершенствование сети автомобильных дорог общего пользования местного значения в Устьянском муниципальном округе Архангельской области</t>
    </r>
  </si>
  <si>
    <t>2024-2026</t>
  </si>
  <si>
    <t>Сохранение социально-значимых маршрутов с целью обеспечения населения (10%) услугами общественного транспорта</t>
  </si>
  <si>
    <t>Администрация Устьянского муниципального округа в лице отдела дорожной деятельности</t>
  </si>
  <si>
    <r>
      <t xml:space="preserve">Повышение уровня содержания и ремонта сети автомобильных дорог общего пользования местного значения в границах </t>
    </r>
    <r>
      <rPr>
        <sz val="12"/>
        <rFont val="Times New Roman"/>
        <family val="1"/>
        <charset val="204"/>
      </rPr>
      <t>муниципального округа для осуществления бесперебойного и безопасного движения автотранспорта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общей протяженностью 835,9 км в год.</t>
    </r>
  </si>
  <si>
    <r>
      <t xml:space="preserve">  Паспортизация, проектирование, строительство и реконструкция автомобильных дорог общего пользования местного значения муниципального</t>
    </r>
    <r>
      <rPr>
        <sz val="12"/>
        <rFont val="Times New Roman"/>
        <family val="1"/>
        <charset val="204"/>
      </rPr>
      <t xml:space="preserve"> округа</t>
    </r>
    <r>
      <rPr>
        <sz val="12"/>
        <color rgb="FF000000"/>
        <rFont val="Times New Roman"/>
        <family val="1"/>
        <charset val="204"/>
      </rPr>
      <t xml:space="preserve"> и искусственных сооружений на них</t>
    </r>
  </si>
  <si>
    <t>Создание условий для повышения деловой активности населения, повышение удобства движения, приведение в соответствие с нормами технической документации путем паспортизации не менее 20 км дорог в год</t>
  </si>
  <si>
    <t>2.3.</t>
  </si>
  <si>
    <t>2.3.1.</t>
  </si>
  <si>
    <t>2.3.2.</t>
  </si>
  <si>
    <t>2.3.3.</t>
  </si>
  <si>
    <r>
      <t xml:space="preserve">Повышение качества автомобильных дорог общего пользования местного значения в границах </t>
    </r>
    <r>
      <rPr>
        <sz val="12"/>
        <rFont val="Times New Roman"/>
        <family val="1"/>
        <charset val="204"/>
      </rPr>
      <t xml:space="preserve">муниципального округа </t>
    </r>
  </si>
  <si>
    <t>Улучшение качества дорожного покрытия на ул. Центральной с. Малодоры</t>
  </si>
  <si>
    <t>Содержание, капитальный ремонт, ремонт и обустройство автомобильных дорог общего пользования местного значения в границах муниципального округа, включая обеспечение безопасности дорожного движения на них</t>
  </si>
  <si>
    <t>Приложение № 3</t>
  </si>
  <si>
    <t xml:space="preserve">Ремонт автомобильных дорог общего пользования местного значения Устьянского муниципального округа в рамках иных межбюджетных трансфертов бюджетам муниципальных округов Архангельской области на реализацию мероприятий по социально-экономическому развитию </t>
  </si>
  <si>
    <t xml:space="preserve">Приведение автомобильных дорог Березницкого территориальгого отдела  в нормативное состояние   </t>
  </si>
  <si>
    <t>Реализация мероприятий по социально-экономическому развитию (Ремонт дорог общего пользования местного значения и мостовых переходов с. Березник)</t>
  </si>
  <si>
    <t>Реализация мероприятий по социально-экономическому развитию (Ремонт дорог общего пользования местного значения в населенных пунктах с. Бестужево, п. Лойга)</t>
  </si>
  <si>
    <t xml:space="preserve">Приведение автомобильных дорог п. с. Бестужево и п. Лойга в нормативное состояние   </t>
  </si>
  <si>
    <t>Реализация мероприятий по социально-экономическому развитию (Асфальтирование автомобильной дороги общего пользования местного значения протяженностью  300 метров с.Малодоры по  ул. Центральная)</t>
  </si>
  <si>
    <t>2.2.1.</t>
  </si>
  <si>
    <t>Капитальный ремонт улицы Советская км 0+099 (обустройство пешеходных переходов) в п. Октябрьский Устьянского района Архангельской области</t>
  </si>
  <si>
    <t xml:space="preserve">Приведение пешеходного перехода  в нормативное состояние   </t>
  </si>
  <si>
    <t>2.2.2.</t>
  </si>
  <si>
    <t>Строительство автомобильных дорог мкр «Кедровый» п. Октябрьский Устьянского муниципального округа Архангельской области</t>
  </si>
  <si>
    <t>Обеспечение транспортной доступности жителей мкр "Кедровый"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</si>
</sst>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8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9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Fill="1"/>
    <xf numFmtId="0" fontId="0" fillId="3" borderId="0" xfId="0" applyFill="1"/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top" wrapText="1"/>
    </xf>
    <xf numFmtId="4" fontId="8" fillId="0" borderId="0" xfId="0" applyNumberFormat="1" applyFont="1"/>
    <xf numFmtId="0" fontId="1" fillId="0" borderId="0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vertical="center"/>
    </xf>
    <xf numFmtId="0" fontId="8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/>
    </xf>
    <xf numFmtId="0" fontId="4" fillId="0" borderId="0" xfId="0" applyFont="1" applyAlignment="1"/>
    <xf numFmtId="0" fontId="4" fillId="0" borderId="0" xfId="0" applyFont="1" applyBorder="1" applyAlignment="1"/>
    <xf numFmtId="0" fontId="1" fillId="0" borderId="0" xfId="0" applyFont="1" applyBorder="1" applyAlignment="1">
      <alignment horizontal="right"/>
    </xf>
    <xf numFmtId="0" fontId="4" fillId="0" borderId="0" xfId="0" applyFont="1" applyAlignment="1"/>
    <xf numFmtId="0" fontId="1" fillId="0" borderId="0" xfId="0" applyFont="1" applyAlignment="1">
      <alignment horizontal="right" wrapText="1"/>
    </xf>
    <xf numFmtId="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4" fontId="4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5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2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right"/>
    </xf>
    <xf numFmtId="0" fontId="14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9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16" fontId="8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top" wrapText="1"/>
    </xf>
    <xf numFmtId="14" fontId="8" fillId="0" borderId="3" xfId="0" applyNumberFormat="1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4" fontId="9" fillId="0" borderId="7" xfId="0" applyNumberFormat="1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horizontal="center" vertical="center"/>
    </xf>
    <xf numFmtId="4" fontId="11" fillId="0" borderId="9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vertical="top" wrapText="1"/>
    </xf>
    <xf numFmtId="4" fontId="1" fillId="0" borderId="13" xfId="0" applyNumberFormat="1" applyFont="1" applyFill="1" applyBorder="1" applyAlignment="1">
      <alignment horizontal="center" vertical="center"/>
    </xf>
    <xf numFmtId="4" fontId="11" fillId="0" borderId="14" xfId="0" applyNumberFormat="1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top" wrapText="1"/>
    </xf>
    <xf numFmtId="4" fontId="1" fillId="0" borderId="8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70"/>
  <sheetViews>
    <sheetView tabSelected="1" view="pageBreakPreview" topLeftCell="A55" zoomScale="80" zoomScaleNormal="100" zoomScaleSheetLayoutView="80" zoomScalePageLayoutView="60" workbookViewId="0">
      <selection activeCell="N46" sqref="N46"/>
    </sheetView>
  </sheetViews>
  <sheetFormatPr defaultRowHeight="15"/>
  <cols>
    <col min="1" max="1" width="7.42578125" customWidth="1"/>
    <col min="2" max="2" width="40.42578125" style="1" customWidth="1"/>
    <col min="3" max="3" width="14.28515625" style="1" customWidth="1"/>
    <col min="4" max="5" width="10.7109375" style="1" customWidth="1"/>
    <col min="6" max="6" width="20.85546875" customWidth="1"/>
    <col min="7" max="7" width="17.85546875" style="35" customWidth="1"/>
    <col min="8" max="10" width="19" style="39" customWidth="1"/>
    <col min="11" max="11" width="38.42578125" style="2" customWidth="1"/>
    <col min="12" max="12" width="13.140625" bestFit="1" customWidth="1"/>
    <col min="13" max="13" width="11.140625" bestFit="1" customWidth="1"/>
  </cols>
  <sheetData>
    <row r="1" spans="1:11" ht="0.75" customHeight="1">
      <c r="F1" s="3"/>
      <c r="G1" s="31"/>
      <c r="H1" s="36"/>
      <c r="I1" s="36"/>
      <c r="J1" s="36"/>
      <c r="K1" s="6"/>
    </row>
    <row r="2" spans="1:11" ht="15" hidden="1" customHeight="1" thickBot="1">
      <c r="F2" s="3"/>
      <c r="G2" s="31"/>
      <c r="H2" s="36"/>
      <c r="I2" s="36"/>
      <c r="J2" s="36"/>
      <c r="K2" s="6"/>
    </row>
    <row r="3" spans="1:11" ht="15" hidden="1" customHeight="1" thickBot="1">
      <c r="F3" s="3"/>
      <c r="G3" s="31"/>
      <c r="H3" s="36"/>
      <c r="I3" s="36"/>
      <c r="J3" s="36"/>
      <c r="K3" s="6"/>
    </row>
    <row r="4" spans="1:11" ht="15" hidden="1" customHeight="1" thickBot="1">
      <c r="F4" s="3"/>
      <c r="G4" s="31"/>
      <c r="H4" s="36"/>
      <c r="I4" s="36"/>
      <c r="J4" s="36"/>
      <c r="K4" s="6"/>
    </row>
    <row r="5" spans="1:11" ht="15" hidden="1" customHeight="1" thickBot="1">
      <c r="F5" s="4"/>
      <c r="G5" s="32"/>
      <c r="H5" s="37"/>
      <c r="I5" s="37"/>
      <c r="J5" s="37"/>
      <c r="K5" s="7"/>
    </row>
    <row r="6" spans="1:11" ht="15" hidden="1" customHeight="1" thickBot="1">
      <c r="F6" s="4"/>
      <c r="G6" s="32"/>
      <c r="H6" s="37"/>
      <c r="I6" s="37"/>
      <c r="J6" s="37"/>
      <c r="K6" s="8"/>
    </row>
    <row r="7" spans="1:11" ht="15" customHeight="1">
      <c r="A7" s="18"/>
      <c r="B7" s="19"/>
      <c r="C7" s="19"/>
      <c r="D7" s="19"/>
      <c r="E7" s="19"/>
      <c r="F7" s="17"/>
      <c r="G7" s="32"/>
      <c r="H7" s="56"/>
      <c r="I7" s="56"/>
      <c r="J7" s="56"/>
      <c r="K7" s="56"/>
    </row>
    <row r="8" spans="1:11" ht="15" customHeight="1">
      <c r="A8" s="16"/>
      <c r="B8" s="27"/>
      <c r="C8" s="27"/>
      <c r="D8" s="28"/>
      <c r="E8" s="28"/>
      <c r="F8" s="28"/>
      <c r="G8" s="19"/>
      <c r="H8" s="19"/>
      <c r="I8" s="19"/>
      <c r="J8" s="19"/>
      <c r="K8" s="43" t="s">
        <v>43</v>
      </c>
    </row>
    <row r="9" spans="1:11" ht="15" customHeight="1">
      <c r="A9" s="16"/>
      <c r="B9" s="24"/>
      <c r="C9" s="24"/>
      <c r="D9" s="25"/>
      <c r="E9" s="25"/>
      <c r="F9" s="25"/>
      <c r="G9" s="19"/>
      <c r="H9" s="19"/>
      <c r="I9" s="19"/>
      <c r="J9" s="19"/>
      <c r="K9" s="29" t="s">
        <v>23</v>
      </c>
    </row>
    <row r="10" spans="1:11" ht="15" customHeight="1">
      <c r="A10" s="16"/>
      <c r="B10" s="19"/>
      <c r="C10" s="19"/>
      <c r="D10" s="5" t="s">
        <v>21</v>
      </c>
      <c r="E10" s="5"/>
      <c r="F10" s="26"/>
      <c r="G10" s="33"/>
      <c r="H10" s="54" t="s">
        <v>25</v>
      </c>
      <c r="I10" s="54"/>
      <c r="J10" s="54"/>
      <c r="K10" s="55"/>
    </row>
    <row r="11" spans="1:11" ht="15" customHeight="1">
      <c r="A11" s="16"/>
      <c r="B11" s="19"/>
      <c r="C11" s="19"/>
      <c r="D11" s="5"/>
      <c r="E11" s="5"/>
      <c r="F11" s="26"/>
      <c r="G11" s="33"/>
      <c r="H11" s="33"/>
      <c r="I11" s="33"/>
      <c r="J11" s="33"/>
      <c r="K11" s="3"/>
    </row>
    <row r="12" spans="1:11" ht="15" customHeight="1">
      <c r="A12" s="16"/>
      <c r="B12" s="19"/>
      <c r="C12" s="19"/>
      <c r="D12" s="5"/>
      <c r="E12" s="5"/>
      <c r="F12" s="26"/>
      <c r="G12" s="33"/>
      <c r="H12" s="33"/>
      <c r="I12" s="33"/>
      <c r="J12" s="33"/>
      <c r="K12" s="26"/>
    </row>
    <row r="13" spans="1:11" ht="15.75">
      <c r="A13" s="57" t="s">
        <v>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1" ht="15.75">
      <c r="A14" s="57" t="s">
        <v>18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15.75">
      <c r="A15" s="57" t="s">
        <v>27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</row>
    <row r="16" spans="1:11" ht="13.5" customHeight="1">
      <c r="A16" s="62" t="s">
        <v>1</v>
      </c>
      <c r="B16" s="63" t="s">
        <v>14</v>
      </c>
      <c r="C16" s="63" t="s">
        <v>16</v>
      </c>
      <c r="D16" s="63" t="s">
        <v>17</v>
      </c>
      <c r="E16" s="63" t="s">
        <v>20</v>
      </c>
      <c r="F16" s="62" t="s">
        <v>2</v>
      </c>
      <c r="G16" s="65" t="s">
        <v>3</v>
      </c>
      <c r="H16" s="65"/>
      <c r="I16" s="48"/>
      <c r="J16" s="48"/>
      <c r="K16" s="63" t="s">
        <v>19</v>
      </c>
    </row>
    <row r="17" spans="1:11" ht="15.75">
      <c r="A17" s="62"/>
      <c r="B17" s="63"/>
      <c r="C17" s="63"/>
      <c r="D17" s="63"/>
      <c r="E17" s="63"/>
      <c r="F17" s="62"/>
      <c r="G17" s="63" t="s">
        <v>4</v>
      </c>
      <c r="H17" s="46"/>
      <c r="I17" s="45"/>
      <c r="J17" s="45"/>
      <c r="K17" s="63"/>
    </row>
    <row r="18" spans="1:11" ht="15.75">
      <c r="A18" s="62"/>
      <c r="B18" s="63"/>
      <c r="C18" s="63"/>
      <c r="D18" s="63"/>
      <c r="E18" s="63"/>
      <c r="F18" s="62"/>
      <c r="G18" s="63"/>
      <c r="H18" s="45">
        <v>2024</v>
      </c>
      <c r="I18" s="45">
        <v>2025</v>
      </c>
      <c r="J18" s="45">
        <v>2026</v>
      </c>
      <c r="K18" s="63"/>
    </row>
    <row r="19" spans="1:11" ht="15.75">
      <c r="A19" s="20">
        <v>1</v>
      </c>
      <c r="B19" s="23">
        <v>2</v>
      </c>
      <c r="C19" s="23">
        <v>3</v>
      </c>
      <c r="D19" s="23">
        <v>4</v>
      </c>
      <c r="E19" s="23">
        <v>5</v>
      </c>
      <c r="F19" s="20">
        <v>6</v>
      </c>
      <c r="G19" s="23">
        <v>7</v>
      </c>
      <c r="H19" s="23">
        <v>8</v>
      </c>
      <c r="I19" s="23">
        <v>9</v>
      </c>
      <c r="J19" s="23">
        <v>10</v>
      </c>
      <c r="K19" s="23">
        <v>11</v>
      </c>
    </row>
    <row r="20" spans="1:11" s="9" customFormat="1" ht="15.75" customHeight="1">
      <c r="A20" s="61" t="s">
        <v>26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45.75" hidden="1" customHeight="1" thickBot="1">
      <c r="A21" s="22"/>
      <c r="B21" s="49"/>
      <c r="C21" s="49"/>
      <c r="D21" s="49"/>
      <c r="E21" s="49"/>
      <c r="F21" s="22" t="s">
        <v>15</v>
      </c>
      <c r="G21" s="50"/>
      <c r="H21" s="42">
        <v>0</v>
      </c>
      <c r="I21" s="42">
        <v>0</v>
      </c>
      <c r="J21" s="42">
        <v>0</v>
      </c>
      <c r="K21" s="49"/>
    </row>
    <row r="22" spans="1:11" ht="23.25" customHeight="1">
      <c r="A22" s="59" t="s">
        <v>6</v>
      </c>
      <c r="B22" s="52" t="s">
        <v>22</v>
      </c>
      <c r="C22" s="52" t="s">
        <v>32</v>
      </c>
      <c r="D22" s="52" t="s">
        <v>28</v>
      </c>
      <c r="E22" s="52" t="s">
        <v>30</v>
      </c>
      <c r="F22" s="21" t="s">
        <v>5</v>
      </c>
      <c r="G22" s="42">
        <f>SUM(H22:J22)</f>
        <v>7700000</v>
      </c>
      <c r="H22" s="42">
        <v>3300000</v>
      </c>
      <c r="I22" s="42">
        <f t="shared" ref="I22:J22" si="0">I25+I24+I23</f>
        <v>2200000</v>
      </c>
      <c r="J22" s="42">
        <f t="shared" si="0"/>
        <v>2200000</v>
      </c>
      <c r="K22" s="52" t="s">
        <v>31</v>
      </c>
    </row>
    <row r="23" spans="1:11" ht="23.25" customHeight="1">
      <c r="A23" s="59"/>
      <c r="B23" s="52"/>
      <c r="C23" s="52"/>
      <c r="D23" s="52"/>
      <c r="E23" s="52"/>
      <c r="F23" s="22" t="s">
        <v>7</v>
      </c>
      <c r="G23" s="42">
        <f t="shared" ref="G23:G25" si="1">SUM(H23:J23)</f>
        <v>0</v>
      </c>
      <c r="H23" s="41">
        <v>0</v>
      </c>
      <c r="I23" s="41">
        <v>0</v>
      </c>
      <c r="J23" s="41">
        <v>0</v>
      </c>
      <c r="K23" s="60"/>
    </row>
    <row r="24" spans="1:11" ht="23.25" customHeight="1">
      <c r="A24" s="59"/>
      <c r="B24" s="52"/>
      <c r="C24" s="52"/>
      <c r="D24" s="52"/>
      <c r="E24" s="52"/>
      <c r="F24" s="22" t="s">
        <v>8</v>
      </c>
      <c r="G24" s="42">
        <f t="shared" si="1"/>
        <v>0</v>
      </c>
      <c r="H24" s="41">
        <v>0</v>
      </c>
      <c r="I24" s="41">
        <v>0</v>
      </c>
      <c r="J24" s="41">
        <v>0</v>
      </c>
      <c r="K24" s="60"/>
    </row>
    <row r="25" spans="1:11" ht="42" customHeight="1">
      <c r="A25" s="59"/>
      <c r="B25" s="52"/>
      <c r="C25" s="52"/>
      <c r="D25" s="52"/>
      <c r="E25" s="52"/>
      <c r="F25" s="22" t="s">
        <v>24</v>
      </c>
      <c r="G25" s="42">
        <f t="shared" si="1"/>
        <v>7700000</v>
      </c>
      <c r="H25" s="41">
        <v>3300000</v>
      </c>
      <c r="I25" s="41">
        <v>2200000</v>
      </c>
      <c r="J25" s="41">
        <v>2200000</v>
      </c>
      <c r="K25" s="60"/>
    </row>
    <row r="26" spans="1:11" ht="23.25" customHeight="1">
      <c r="A26" s="64" t="s">
        <v>29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 s="9" customFormat="1" ht="26.25" customHeight="1">
      <c r="A27" s="64" t="s">
        <v>11</v>
      </c>
      <c r="B27" s="52" t="s">
        <v>34</v>
      </c>
      <c r="C27" s="52" t="s">
        <v>32</v>
      </c>
      <c r="D27" s="68"/>
      <c r="E27" s="52" t="s">
        <v>30</v>
      </c>
      <c r="F27" s="21" t="s">
        <v>10</v>
      </c>
      <c r="G27" s="42">
        <f t="shared" ref="G27:G36" si="2">SUM(H27:H27)</f>
        <v>0</v>
      </c>
      <c r="H27" s="42">
        <v>0</v>
      </c>
      <c r="I27" s="42">
        <v>0</v>
      </c>
      <c r="J27" s="42">
        <v>0</v>
      </c>
      <c r="K27" s="71" t="s">
        <v>35</v>
      </c>
    </row>
    <row r="28" spans="1:11" s="9" customFormat="1" ht="23.25" customHeight="1">
      <c r="A28" s="64"/>
      <c r="B28" s="58"/>
      <c r="C28" s="52"/>
      <c r="D28" s="69"/>
      <c r="E28" s="67"/>
      <c r="F28" s="21" t="s">
        <v>7</v>
      </c>
      <c r="G28" s="42">
        <f t="shared" si="2"/>
        <v>0</v>
      </c>
      <c r="H28" s="41">
        <v>0</v>
      </c>
      <c r="I28" s="41">
        <v>0</v>
      </c>
      <c r="J28" s="41">
        <v>0</v>
      </c>
      <c r="K28" s="71"/>
    </row>
    <row r="29" spans="1:11" s="9" customFormat="1" ht="23.25" customHeight="1">
      <c r="A29" s="64"/>
      <c r="B29" s="58"/>
      <c r="C29" s="52"/>
      <c r="D29" s="69"/>
      <c r="E29" s="67"/>
      <c r="F29" s="21" t="s">
        <v>8</v>
      </c>
      <c r="G29" s="42">
        <f t="shared" si="2"/>
        <v>0</v>
      </c>
      <c r="H29" s="41">
        <v>0</v>
      </c>
      <c r="I29" s="41">
        <v>0</v>
      </c>
      <c r="J29" s="41">
        <v>0</v>
      </c>
      <c r="K29" s="71"/>
    </row>
    <row r="30" spans="1:11" s="9" customFormat="1" ht="72" customHeight="1">
      <c r="A30" s="64"/>
      <c r="B30" s="58"/>
      <c r="C30" s="52"/>
      <c r="D30" s="69"/>
      <c r="E30" s="67"/>
      <c r="F30" s="21" t="s">
        <v>24</v>
      </c>
      <c r="G30" s="42">
        <f>SUM(H30:H30)</f>
        <v>0</v>
      </c>
      <c r="H30" s="41">
        <v>0</v>
      </c>
      <c r="I30" s="41">
        <v>0</v>
      </c>
      <c r="J30" s="41">
        <v>0</v>
      </c>
      <c r="K30" s="71"/>
    </row>
    <row r="31" spans="1:11" s="9" customFormat="1" ht="39" hidden="1" customHeight="1" thickBot="1">
      <c r="A31" s="22"/>
      <c r="B31" s="52"/>
      <c r="C31" s="49"/>
      <c r="D31" s="49"/>
      <c r="E31" s="47"/>
      <c r="F31" s="40"/>
      <c r="G31" s="42">
        <f t="shared" si="2"/>
        <v>0</v>
      </c>
      <c r="H31" s="41"/>
      <c r="I31" s="41"/>
      <c r="J31" s="41"/>
      <c r="K31" s="52"/>
    </row>
    <row r="32" spans="1:11" s="9" customFormat="1" ht="23.25" hidden="1" customHeight="1">
      <c r="A32" s="22"/>
      <c r="B32" s="58"/>
      <c r="C32" s="49"/>
      <c r="D32" s="49"/>
      <c r="E32" s="47"/>
      <c r="F32" s="22"/>
      <c r="G32" s="42">
        <f t="shared" si="2"/>
        <v>0</v>
      </c>
      <c r="H32" s="41"/>
      <c r="I32" s="41"/>
      <c r="J32" s="41"/>
      <c r="K32" s="52"/>
    </row>
    <row r="33" spans="1:11" s="9" customFormat="1" ht="23.25" hidden="1" customHeight="1">
      <c r="A33" s="22"/>
      <c r="B33" s="58"/>
      <c r="C33" s="49"/>
      <c r="D33" s="49"/>
      <c r="E33" s="47"/>
      <c r="F33" s="22"/>
      <c r="G33" s="42">
        <f t="shared" si="2"/>
        <v>0</v>
      </c>
      <c r="H33" s="41"/>
      <c r="I33" s="41"/>
      <c r="J33" s="41"/>
      <c r="K33" s="52"/>
    </row>
    <row r="34" spans="1:11" s="9" customFormat="1" ht="23.25" hidden="1" customHeight="1" thickBot="1">
      <c r="A34" s="22"/>
      <c r="B34" s="58"/>
      <c r="C34" s="49"/>
      <c r="D34" s="49"/>
      <c r="E34" s="47"/>
      <c r="F34" s="22"/>
      <c r="G34" s="42">
        <f t="shared" si="2"/>
        <v>0</v>
      </c>
      <c r="H34" s="41"/>
      <c r="I34" s="41"/>
      <c r="J34" s="41"/>
      <c r="K34" s="52"/>
    </row>
    <row r="35" spans="1:11" s="9" customFormat="1" ht="23.25" hidden="1" customHeight="1">
      <c r="A35" s="22"/>
      <c r="B35" s="58"/>
      <c r="C35" s="44"/>
      <c r="D35" s="44"/>
      <c r="E35" s="47"/>
      <c r="F35" s="51"/>
      <c r="G35" s="42">
        <f t="shared" si="2"/>
        <v>0</v>
      </c>
      <c r="H35" s="41"/>
      <c r="I35" s="41"/>
      <c r="J35" s="41"/>
      <c r="K35" s="52"/>
    </row>
    <row r="36" spans="1:11" s="9" customFormat="1" ht="23.25" hidden="1" customHeight="1" thickBot="1">
      <c r="A36" s="22"/>
      <c r="B36" s="58"/>
      <c r="C36" s="44"/>
      <c r="D36" s="44"/>
      <c r="E36" s="47"/>
      <c r="F36" s="51"/>
      <c r="G36" s="42">
        <f t="shared" si="2"/>
        <v>0</v>
      </c>
      <c r="H36" s="41"/>
      <c r="I36" s="41"/>
      <c r="J36" s="41"/>
      <c r="K36" s="52"/>
    </row>
    <row r="37" spans="1:11" s="9" customFormat="1" ht="23.25" customHeight="1">
      <c r="A37" s="64" t="s">
        <v>12</v>
      </c>
      <c r="B37" s="58" t="s">
        <v>42</v>
      </c>
      <c r="C37" s="52" t="s">
        <v>32</v>
      </c>
      <c r="D37" s="53"/>
      <c r="E37" s="52" t="s">
        <v>30</v>
      </c>
      <c r="F37" s="40" t="s">
        <v>10</v>
      </c>
      <c r="G37" s="42">
        <f>SUM(H37:J37)</f>
        <v>187539220</v>
      </c>
      <c r="H37" s="42">
        <f>SUM(H38:H40)</f>
        <v>61561161</v>
      </c>
      <c r="I37" s="42">
        <f t="shared" ref="I37:J37" si="3">SUM(I38:I40)</f>
        <v>62467983</v>
      </c>
      <c r="J37" s="42">
        <f t="shared" si="3"/>
        <v>63510076</v>
      </c>
      <c r="K37" s="70" t="s">
        <v>33</v>
      </c>
    </row>
    <row r="38" spans="1:11" s="9" customFormat="1" ht="23.25" customHeight="1">
      <c r="A38" s="64"/>
      <c r="B38" s="58"/>
      <c r="C38" s="52"/>
      <c r="D38" s="53"/>
      <c r="E38" s="52"/>
      <c r="F38" s="22" t="s">
        <v>7</v>
      </c>
      <c r="G38" s="42">
        <f t="shared" ref="G38:G40" si="4">SUM(H38:J38)</f>
        <v>0</v>
      </c>
      <c r="H38" s="41">
        <v>0</v>
      </c>
      <c r="I38" s="41">
        <v>0</v>
      </c>
      <c r="J38" s="41">
        <v>0</v>
      </c>
      <c r="K38" s="70"/>
    </row>
    <row r="39" spans="1:11" s="9" customFormat="1" ht="23.25" customHeight="1">
      <c r="A39" s="64"/>
      <c r="B39" s="58"/>
      <c r="C39" s="52"/>
      <c r="D39" s="53"/>
      <c r="E39" s="52"/>
      <c r="F39" s="22" t="s">
        <v>8</v>
      </c>
      <c r="G39" s="42">
        <f t="shared" si="4"/>
        <v>0</v>
      </c>
      <c r="H39" s="41">
        <v>0</v>
      </c>
      <c r="I39" s="41">
        <v>0</v>
      </c>
      <c r="J39" s="41">
        <v>0</v>
      </c>
      <c r="K39" s="70"/>
    </row>
    <row r="40" spans="1:11" s="9" customFormat="1" ht="90" customHeight="1" thickBot="1">
      <c r="A40" s="64"/>
      <c r="B40" s="58"/>
      <c r="C40" s="52"/>
      <c r="D40" s="53"/>
      <c r="E40" s="52"/>
      <c r="F40" s="22" t="s">
        <v>24</v>
      </c>
      <c r="G40" s="42">
        <f t="shared" si="4"/>
        <v>187539220</v>
      </c>
      <c r="H40" s="41">
        <v>61561161</v>
      </c>
      <c r="I40" s="41">
        <v>62467983</v>
      </c>
      <c r="J40" s="41">
        <v>63510076</v>
      </c>
      <c r="K40" s="70"/>
    </row>
    <row r="41" spans="1:11" s="9" customFormat="1" ht="23.25" customHeight="1" thickBot="1">
      <c r="A41" s="73" t="s">
        <v>50</v>
      </c>
      <c r="B41" s="74" t="s">
        <v>51</v>
      </c>
      <c r="C41" s="75" t="s">
        <v>32</v>
      </c>
      <c r="D41" s="53"/>
      <c r="E41" s="76" t="s">
        <v>30</v>
      </c>
      <c r="F41" s="77" t="s">
        <v>10</v>
      </c>
      <c r="G41" s="78">
        <f>SUM(H41:J41)</f>
        <v>1040000</v>
      </c>
      <c r="H41" s="79">
        <v>1040000</v>
      </c>
      <c r="I41" s="79">
        <f t="shared" ref="I41:J41" si="5">SUM(I42:I44)</f>
        <v>0</v>
      </c>
      <c r="J41" s="79">
        <f t="shared" si="5"/>
        <v>0</v>
      </c>
      <c r="K41" s="80" t="s">
        <v>52</v>
      </c>
    </row>
    <row r="42" spans="1:11" s="9" customFormat="1" ht="23.25" customHeight="1" thickBot="1">
      <c r="A42" s="81"/>
      <c r="B42" s="82"/>
      <c r="C42" s="83"/>
      <c r="D42" s="53"/>
      <c r="E42" s="84"/>
      <c r="F42" s="85" t="s">
        <v>7</v>
      </c>
      <c r="G42" s="78">
        <f t="shared" ref="G42:G44" si="6">SUM(H42:J42)</f>
        <v>0</v>
      </c>
      <c r="H42" s="86">
        <v>0</v>
      </c>
      <c r="I42" s="86">
        <v>0</v>
      </c>
      <c r="J42" s="86">
        <v>0</v>
      </c>
      <c r="K42" s="87"/>
    </row>
    <row r="43" spans="1:11" s="9" customFormat="1" ht="23.25" customHeight="1" thickBot="1">
      <c r="A43" s="81"/>
      <c r="B43" s="82"/>
      <c r="C43" s="83"/>
      <c r="D43" s="53"/>
      <c r="E43" s="84"/>
      <c r="F43" s="22" t="s">
        <v>8</v>
      </c>
      <c r="G43" s="78">
        <f t="shared" si="6"/>
        <v>0</v>
      </c>
      <c r="H43" s="88">
        <v>0</v>
      </c>
      <c r="I43" s="88">
        <v>0</v>
      </c>
      <c r="J43" s="88">
        <v>0</v>
      </c>
      <c r="K43" s="87"/>
    </row>
    <row r="44" spans="1:11" s="9" customFormat="1" ht="90" customHeight="1" thickBot="1">
      <c r="A44" s="81"/>
      <c r="B44" s="89"/>
      <c r="C44" s="90"/>
      <c r="D44" s="53"/>
      <c r="E44" s="84"/>
      <c r="F44" s="91" t="s">
        <v>24</v>
      </c>
      <c r="G44" s="78">
        <f t="shared" si="6"/>
        <v>1040000</v>
      </c>
      <c r="H44" s="92">
        <v>1040000</v>
      </c>
      <c r="I44" s="92"/>
      <c r="J44" s="92"/>
      <c r="K44" s="87"/>
    </row>
    <row r="45" spans="1:11" s="9" customFormat="1" ht="23.25" customHeight="1" thickBot="1">
      <c r="A45" s="73" t="s">
        <v>53</v>
      </c>
      <c r="B45" s="74" t="s">
        <v>54</v>
      </c>
      <c r="C45" s="75" t="s">
        <v>32</v>
      </c>
      <c r="D45" s="53"/>
      <c r="E45" s="76" t="s">
        <v>30</v>
      </c>
      <c r="F45" s="77" t="s">
        <v>10</v>
      </c>
      <c r="G45" s="78">
        <f>SUM(H45:J45)</f>
        <v>1500000</v>
      </c>
      <c r="H45" s="79">
        <v>1500000</v>
      </c>
      <c r="I45" s="79">
        <f t="shared" ref="I45:J45" si="7">SUM(I46:I48)</f>
        <v>0</v>
      </c>
      <c r="J45" s="79">
        <f t="shared" si="7"/>
        <v>0</v>
      </c>
      <c r="K45" s="80" t="s">
        <v>55</v>
      </c>
    </row>
    <row r="46" spans="1:11" s="9" customFormat="1" ht="23.25" customHeight="1" thickBot="1">
      <c r="A46" s="81"/>
      <c r="B46" s="82"/>
      <c r="C46" s="83"/>
      <c r="D46" s="53"/>
      <c r="E46" s="84"/>
      <c r="F46" s="85" t="s">
        <v>7</v>
      </c>
      <c r="G46" s="78">
        <f t="shared" ref="G46:G48" si="8">SUM(H46:J46)</f>
        <v>0</v>
      </c>
      <c r="H46" s="86">
        <v>0</v>
      </c>
      <c r="I46" s="86">
        <v>0</v>
      </c>
      <c r="J46" s="86">
        <v>0</v>
      </c>
      <c r="K46" s="87"/>
    </row>
    <row r="47" spans="1:11" s="9" customFormat="1" ht="23.25" customHeight="1" thickBot="1">
      <c r="A47" s="81"/>
      <c r="B47" s="82"/>
      <c r="C47" s="83"/>
      <c r="D47" s="53"/>
      <c r="E47" s="84"/>
      <c r="F47" s="22" t="s">
        <v>8</v>
      </c>
      <c r="G47" s="78">
        <f t="shared" si="8"/>
        <v>0</v>
      </c>
      <c r="H47" s="88">
        <v>0</v>
      </c>
      <c r="I47" s="88">
        <v>0</v>
      </c>
      <c r="J47" s="88">
        <v>0</v>
      </c>
      <c r="K47" s="87"/>
    </row>
    <row r="48" spans="1:11" s="9" customFormat="1" ht="90" customHeight="1" thickBot="1">
      <c r="A48" s="81"/>
      <c r="B48" s="89"/>
      <c r="C48" s="90"/>
      <c r="D48" s="53"/>
      <c r="E48" s="84"/>
      <c r="F48" s="91" t="s">
        <v>24</v>
      </c>
      <c r="G48" s="78">
        <f t="shared" si="8"/>
        <v>1500000</v>
      </c>
      <c r="H48" s="92">
        <v>1500000</v>
      </c>
      <c r="I48" s="92"/>
      <c r="J48" s="92"/>
      <c r="K48" s="87"/>
    </row>
    <row r="49" spans="1:11" s="9" customFormat="1" ht="23.25" customHeight="1">
      <c r="A49" s="64" t="s">
        <v>36</v>
      </c>
      <c r="B49" s="58" t="s">
        <v>44</v>
      </c>
      <c r="C49" s="52" t="s">
        <v>32</v>
      </c>
      <c r="D49" s="53"/>
      <c r="E49" s="52" t="s">
        <v>30</v>
      </c>
      <c r="F49" s="40" t="s">
        <v>10</v>
      </c>
      <c r="G49" s="42">
        <f>SUM(H49:J49)</f>
        <v>6000000</v>
      </c>
      <c r="H49" s="42">
        <f>SUM(H50:H52)</f>
        <v>6000000</v>
      </c>
      <c r="I49" s="42">
        <f t="shared" ref="I49" si="9">SUM(I50:I52)</f>
        <v>0</v>
      </c>
      <c r="J49" s="42">
        <f t="shared" ref="J49" si="10">SUM(J50:J52)</f>
        <v>0</v>
      </c>
      <c r="K49" s="70" t="s">
        <v>40</v>
      </c>
    </row>
    <row r="50" spans="1:11" s="9" customFormat="1" ht="23.25" customHeight="1">
      <c r="A50" s="64"/>
      <c r="B50" s="58"/>
      <c r="C50" s="52"/>
      <c r="D50" s="53"/>
      <c r="E50" s="52"/>
      <c r="F50" s="22" t="s">
        <v>7</v>
      </c>
      <c r="G50" s="42">
        <f t="shared" ref="G50:G52" si="11">SUM(H50:J50)</f>
        <v>0</v>
      </c>
      <c r="H50" s="41">
        <v>0</v>
      </c>
      <c r="I50" s="41">
        <v>0</v>
      </c>
      <c r="J50" s="41">
        <v>0</v>
      </c>
      <c r="K50" s="70"/>
    </row>
    <row r="51" spans="1:11" s="9" customFormat="1" ht="23.25" customHeight="1">
      <c r="A51" s="64"/>
      <c r="B51" s="58"/>
      <c r="C51" s="52"/>
      <c r="D51" s="53"/>
      <c r="E51" s="52"/>
      <c r="F51" s="22" t="s">
        <v>8</v>
      </c>
      <c r="G51" s="42">
        <f t="shared" si="11"/>
        <v>6000000</v>
      </c>
      <c r="H51" s="41">
        <v>6000000</v>
      </c>
      <c r="I51" s="41">
        <v>0</v>
      </c>
      <c r="J51" s="41">
        <v>0</v>
      </c>
      <c r="K51" s="70"/>
    </row>
    <row r="52" spans="1:11" s="9" customFormat="1" ht="90" customHeight="1">
      <c r="A52" s="64"/>
      <c r="B52" s="58"/>
      <c r="C52" s="52"/>
      <c r="D52" s="53"/>
      <c r="E52" s="52"/>
      <c r="F52" s="22" t="s">
        <v>24</v>
      </c>
      <c r="G52" s="42">
        <f t="shared" si="11"/>
        <v>0</v>
      </c>
      <c r="H52" s="41"/>
      <c r="I52" s="41">
        <v>0</v>
      </c>
      <c r="J52" s="41">
        <v>0</v>
      </c>
      <c r="K52" s="70"/>
    </row>
    <row r="53" spans="1:11" s="9" customFormat="1" ht="23.25" customHeight="1">
      <c r="A53" s="72" t="s">
        <v>37</v>
      </c>
      <c r="B53" s="58" t="s">
        <v>46</v>
      </c>
      <c r="C53" s="52" t="s">
        <v>32</v>
      </c>
      <c r="D53" s="53"/>
      <c r="E53" s="52" t="s">
        <v>30</v>
      </c>
      <c r="F53" s="40" t="s">
        <v>10</v>
      </c>
      <c r="G53" s="42">
        <f>SUM(H53:J53)</f>
        <v>1000000</v>
      </c>
      <c r="H53" s="42">
        <f>SUM(H54:H56)</f>
        <v>1000000</v>
      </c>
      <c r="I53" s="42">
        <f t="shared" ref="I53" si="12">SUM(I54:I56)</f>
        <v>0</v>
      </c>
      <c r="J53" s="42">
        <f t="shared" ref="J53" si="13">SUM(J54:J56)</f>
        <v>0</v>
      </c>
      <c r="K53" s="70" t="s">
        <v>45</v>
      </c>
    </row>
    <row r="54" spans="1:11" s="9" customFormat="1" ht="23.25" customHeight="1">
      <c r="A54" s="64"/>
      <c r="B54" s="58"/>
      <c r="C54" s="52"/>
      <c r="D54" s="53"/>
      <c r="E54" s="52"/>
      <c r="F54" s="22" t="s">
        <v>7</v>
      </c>
      <c r="G54" s="42">
        <f t="shared" ref="G54:G56" si="14">SUM(H54:J54)</f>
        <v>0</v>
      </c>
      <c r="H54" s="41">
        <v>0</v>
      </c>
      <c r="I54" s="41">
        <v>0</v>
      </c>
      <c r="J54" s="41">
        <v>0</v>
      </c>
      <c r="K54" s="70"/>
    </row>
    <row r="55" spans="1:11" s="9" customFormat="1" ht="23.25" customHeight="1">
      <c r="A55" s="64"/>
      <c r="B55" s="58"/>
      <c r="C55" s="52"/>
      <c r="D55" s="53"/>
      <c r="E55" s="52"/>
      <c r="F55" s="22" t="s">
        <v>8</v>
      </c>
      <c r="G55" s="42">
        <f t="shared" si="14"/>
        <v>1000000</v>
      </c>
      <c r="H55" s="41">
        <v>1000000</v>
      </c>
      <c r="I55" s="41">
        <v>0</v>
      </c>
      <c r="J55" s="41">
        <v>0</v>
      </c>
      <c r="K55" s="70"/>
    </row>
    <row r="56" spans="1:11" s="9" customFormat="1" ht="90" customHeight="1">
      <c r="A56" s="64"/>
      <c r="B56" s="58"/>
      <c r="C56" s="52"/>
      <c r="D56" s="53"/>
      <c r="E56" s="52"/>
      <c r="F56" s="22" t="s">
        <v>24</v>
      </c>
      <c r="G56" s="42">
        <f t="shared" si="14"/>
        <v>0</v>
      </c>
      <c r="H56" s="41">
        <v>0</v>
      </c>
      <c r="I56" s="41"/>
      <c r="J56" s="41"/>
      <c r="K56" s="70"/>
    </row>
    <row r="57" spans="1:11" s="9" customFormat="1" ht="23.25" customHeight="1">
      <c r="A57" s="72" t="s">
        <v>38</v>
      </c>
      <c r="B57" s="58" t="s">
        <v>47</v>
      </c>
      <c r="C57" s="52" t="s">
        <v>32</v>
      </c>
      <c r="D57" s="53"/>
      <c r="E57" s="52" t="s">
        <v>30</v>
      </c>
      <c r="F57" s="40" t="s">
        <v>10</v>
      </c>
      <c r="G57" s="42">
        <f>SUM(H57:J57)</f>
        <v>2000000</v>
      </c>
      <c r="H57" s="42">
        <v>2000000</v>
      </c>
      <c r="I57" s="42">
        <f t="shared" ref="I57" si="15">SUM(I58:I60)</f>
        <v>0</v>
      </c>
      <c r="J57" s="42">
        <f t="shared" ref="J57" si="16">SUM(J58:J60)</f>
        <v>0</v>
      </c>
      <c r="K57" s="70" t="s">
        <v>48</v>
      </c>
    </row>
    <row r="58" spans="1:11" s="9" customFormat="1" ht="23.25" customHeight="1">
      <c r="A58" s="64"/>
      <c r="B58" s="58"/>
      <c r="C58" s="52"/>
      <c r="D58" s="53"/>
      <c r="E58" s="52"/>
      <c r="F58" s="22" t="s">
        <v>7</v>
      </c>
      <c r="G58" s="42">
        <f t="shared" ref="G58:G60" si="17">SUM(H58:J58)</f>
        <v>0</v>
      </c>
      <c r="H58" s="41">
        <v>0</v>
      </c>
      <c r="I58" s="41">
        <v>0</v>
      </c>
      <c r="J58" s="41">
        <v>0</v>
      </c>
      <c r="K58" s="70"/>
    </row>
    <row r="59" spans="1:11" s="9" customFormat="1" ht="23.25" customHeight="1">
      <c r="A59" s="64"/>
      <c r="B59" s="58"/>
      <c r="C59" s="52"/>
      <c r="D59" s="53"/>
      <c r="E59" s="52"/>
      <c r="F59" s="22" t="s">
        <v>8</v>
      </c>
      <c r="G59" s="42">
        <f t="shared" si="17"/>
        <v>2000000</v>
      </c>
      <c r="H59" s="41">
        <v>2000000</v>
      </c>
      <c r="I59" s="41">
        <v>0</v>
      </c>
      <c r="J59" s="41">
        <v>0</v>
      </c>
      <c r="K59" s="70"/>
    </row>
    <row r="60" spans="1:11" s="9" customFormat="1" ht="102.75" customHeight="1">
      <c r="A60" s="64"/>
      <c r="B60" s="58"/>
      <c r="C60" s="52"/>
      <c r="D60" s="53"/>
      <c r="E60" s="52"/>
      <c r="F60" s="22" t="s">
        <v>24</v>
      </c>
      <c r="G60" s="42">
        <f t="shared" si="17"/>
        <v>0</v>
      </c>
      <c r="H60" s="41">
        <v>0</v>
      </c>
      <c r="I60" s="41"/>
      <c r="J60" s="41"/>
      <c r="K60" s="70"/>
    </row>
    <row r="61" spans="1:11" s="9" customFormat="1" ht="23.25" customHeight="1">
      <c r="A61" s="72" t="s">
        <v>39</v>
      </c>
      <c r="B61" s="58" t="s">
        <v>49</v>
      </c>
      <c r="C61" s="52" t="s">
        <v>32</v>
      </c>
      <c r="D61" s="53"/>
      <c r="E61" s="52" t="s">
        <v>30</v>
      </c>
      <c r="F61" s="40" t="s">
        <v>10</v>
      </c>
      <c r="G61" s="42">
        <f>SUM(H61:J61)</f>
        <v>3000000</v>
      </c>
      <c r="H61" s="42">
        <f>SUM(H62:H64)</f>
        <v>3000000</v>
      </c>
      <c r="I61" s="42">
        <f t="shared" ref="I61" si="18">SUM(I62:I64)</f>
        <v>0</v>
      </c>
      <c r="J61" s="42">
        <f t="shared" ref="J61" si="19">SUM(J62:J64)</f>
        <v>0</v>
      </c>
      <c r="K61" s="70" t="s">
        <v>41</v>
      </c>
    </row>
    <row r="62" spans="1:11" s="9" customFormat="1" ht="23.25" customHeight="1">
      <c r="A62" s="64"/>
      <c r="B62" s="58"/>
      <c r="C62" s="52"/>
      <c r="D62" s="53"/>
      <c r="E62" s="52"/>
      <c r="F62" s="22" t="s">
        <v>7</v>
      </c>
      <c r="G62" s="42">
        <f t="shared" ref="G62:G64" si="20">SUM(H62:J62)</f>
        <v>0</v>
      </c>
      <c r="H62" s="41">
        <v>0</v>
      </c>
      <c r="I62" s="41">
        <v>0</v>
      </c>
      <c r="J62" s="41">
        <v>0</v>
      </c>
      <c r="K62" s="70"/>
    </row>
    <row r="63" spans="1:11" s="9" customFormat="1" ht="23.25" customHeight="1">
      <c r="A63" s="64"/>
      <c r="B63" s="58"/>
      <c r="C63" s="52"/>
      <c r="D63" s="53"/>
      <c r="E63" s="52"/>
      <c r="F63" s="22" t="s">
        <v>8</v>
      </c>
      <c r="G63" s="42">
        <f t="shared" si="20"/>
        <v>3000000</v>
      </c>
      <c r="H63" s="41">
        <v>3000000</v>
      </c>
      <c r="I63" s="41">
        <v>0</v>
      </c>
      <c r="J63" s="41">
        <v>0</v>
      </c>
      <c r="K63" s="70"/>
    </row>
    <row r="64" spans="1:11" s="9" customFormat="1" ht="72.75" customHeight="1">
      <c r="A64" s="64"/>
      <c r="B64" s="58"/>
      <c r="C64" s="52"/>
      <c r="D64" s="53"/>
      <c r="E64" s="52"/>
      <c r="F64" s="22" t="s">
        <v>24</v>
      </c>
      <c r="G64" s="42">
        <f t="shared" si="20"/>
        <v>0</v>
      </c>
      <c r="H64" s="41">
        <v>0</v>
      </c>
      <c r="I64" s="41"/>
      <c r="J64" s="41"/>
      <c r="K64" s="70"/>
    </row>
    <row r="65" spans="1:11" s="10" customFormat="1" ht="23.25" customHeight="1">
      <c r="A65" s="66" t="s">
        <v>13</v>
      </c>
      <c r="B65" s="66"/>
      <c r="C65" s="66"/>
      <c r="D65" s="66"/>
      <c r="E65" s="66"/>
      <c r="F65" s="40" t="s">
        <v>9</v>
      </c>
      <c r="G65" s="42">
        <f>SUM(H65:J65)</f>
        <v>201239220</v>
      </c>
      <c r="H65" s="42">
        <f>H22+H27+H37+H53+H57+H61</f>
        <v>70861161</v>
      </c>
      <c r="I65" s="42">
        <f>I22+I27+I37+I53+I57+I61</f>
        <v>64667983</v>
      </c>
      <c r="J65" s="42">
        <f>J22+J27+J37+J53+J57+J61</f>
        <v>65710076</v>
      </c>
      <c r="K65" s="52"/>
    </row>
    <row r="66" spans="1:11" s="10" customFormat="1" ht="15.75">
      <c r="A66" s="66"/>
      <c r="B66" s="66"/>
      <c r="C66" s="66"/>
      <c r="D66" s="66"/>
      <c r="E66" s="66"/>
      <c r="F66" s="40" t="s">
        <v>7</v>
      </c>
      <c r="G66" s="42">
        <f t="shared" ref="G66:G68" si="21">SUM(H66:J66)</f>
        <v>0</v>
      </c>
      <c r="H66" s="42">
        <f>H23+H28+H38</f>
        <v>0</v>
      </c>
      <c r="I66" s="42">
        <f>I23+I28+I38</f>
        <v>0</v>
      </c>
      <c r="J66" s="42">
        <f>J23+J28+J38</f>
        <v>0</v>
      </c>
      <c r="K66" s="52"/>
    </row>
    <row r="67" spans="1:11" s="10" customFormat="1" ht="15.75">
      <c r="A67" s="66"/>
      <c r="B67" s="66"/>
      <c r="C67" s="66"/>
      <c r="D67" s="66"/>
      <c r="E67" s="66"/>
      <c r="F67" s="40" t="s">
        <v>8</v>
      </c>
      <c r="G67" s="42">
        <f t="shared" si="21"/>
        <v>6000000</v>
      </c>
      <c r="H67" s="42">
        <f>H24+H29+H39+H55+H59+H63</f>
        <v>6000000</v>
      </c>
      <c r="I67" s="42">
        <f>I24+I29+I39+I51+I55+I59+I63</f>
        <v>0</v>
      </c>
      <c r="J67" s="42">
        <f t="shared" ref="J67" si="22">J24+J29+J39+J51+J55+J59+J63</f>
        <v>0</v>
      </c>
      <c r="K67" s="52"/>
    </row>
    <row r="68" spans="1:11" s="10" customFormat="1" ht="15.75">
      <c r="A68" s="66"/>
      <c r="B68" s="66"/>
      <c r="C68" s="66"/>
      <c r="D68" s="66"/>
      <c r="E68" s="66"/>
      <c r="F68" s="21" t="s">
        <v>24</v>
      </c>
      <c r="G68" s="42">
        <f t="shared" si="21"/>
        <v>195239220</v>
      </c>
      <c r="H68" s="42">
        <f>H25+H30+H40</f>
        <v>64861161</v>
      </c>
      <c r="I68" s="42">
        <f>I25+I30+I40</f>
        <v>64667983</v>
      </c>
      <c r="J68" s="42">
        <f>J25+J30+J40</f>
        <v>65710076</v>
      </c>
      <c r="K68" s="52"/>
    </row>
    <row r="69" spans="1:11" ht="15.75">
      <c r="A69" s="12"/>
      <c r="B69" s="13"/>
      <c r="C69" s="14"/>
      <c r="D69" s="14"/>
      <c r="E69" s="14"/>
      <c r="F69" s="15"/>
      <c r="G69" s="30"/>
      <c r="H69" s="38"/>
      <c r="I69" s="38"/>
      <c r="J69" s="38"/>
      <c r="K69" s="11"/>
    </row>
    <row r="70" spans="1:11">
      <c r="G70" s="34"/>
    </row>
  </sheetData>
  <mergeCells count="75">
    <mergeCell ref="K41:K44"/>
    <mergeCell ref="A45:A48"/>
    <mergeCell ref="B45:B48"/>
    <mergeCell ref="C45:C48"/>
    <mergeCell ref="D45:D48"/>
    <mergeCell ref="E45:E48"/>
    <mergeCell ref="K45:K48"/>
    <mergeCell ref="A41:A44"/>
    <mergeCell ref="B41:B44"/>
    <mergeCell ref="C41:C44"/>
    <mergeCell ref="D41:D44"/>
    <mergeCell ref="E41:E44"/>
    <mergeCell ref="K57:K60"/>
    <mergeCell ref="A61:A64"/>
    <mergeCell ref="B61:B64"/>
    <mergeCell ref="C61:C64"/>
    <mergeCell ref="D61:D64"/>
    <mergeCell ref="E61:E64"/>
    <mergeCell ref="K61:K64"/>
    <mergeCell ref="A57:A60"/>
    <mergeCell ref="B57:B60"/>
    <mergeCell ref="C57:C60"/>
    <mergeCell ref="D57:D60"/>
    <mergeCell ref="E57:E60"/>
    <mergeCell ref="K49:K52"/>
    <mergeCell ref="A53:A56"/>
    <mergeCell ref="B53:B56"/>
    <mergeCell ref="C53:C56"/>
    <mergeCell ref="D53:D56"/>
    <mergeCell ref="E53:E56"/>
    <mergeCell ref="K53:K56"/>
    <mergeCell ref="A49:A52"/>
    <mergeCell ref="B49:B52"/>
    <mergeCell ref="C49:C52"/>
    <mergeCell ref="D49:D52"/>
    <mergeCell ref="E49:E52"/>
    <mergeCell ref="A65:D68"/>
    <mergeCell ref="K65:K68"/>
    <mergeCell ref="A37:A40"/>
    <mergeCell ref="C27:C30"/>
    <mergeCell ref="E16:E18"/>
    <mergeCell ref="D16:D18"/>
    <mergeCell ref="E27:E30"/>
    <mergeCell ref="D27:D30"/>
    <mergeCell ref="E65:E68"/>
    <mergeCell ref="E37:E40"/>
    <mergeCell ref="K37:K40"/>
    <mergeCell ref="B37:B40"/>
    <mergeCell ref="A26:K26"/>
    <mergeCell ref="K27:K30"/>
    <mergeCell ref="K16:K18"/>
    <mergeCell ref="G17:G18"/>
    <mergeCell ref="A20:K20"/>
    <mergeCell ref="A16:A18"/>
    <mergeCell ref="B16:B18"/>
    <mergeCell ref="A27:A30"/>
    <mergeCell ref="G16:H16"/>
    <mergeCell ref="C16:C18"/>
    <mergeCell ref="F16:F18"/>
    <mergeCell ref="C37:C40"/>
    <mergeCell ref="D37:D40"/>
    <mergeCell ref="H10:K10"/>
    <mergeCell ref="H7:K7"/>
    <mergeCell ref="A13:K13"/>
    <mergeCell ref="A14:K14"/>
    <mergeCell ref="A15:K15"/>
    <mergeCell ref="K31:K36"/>
    <mergeCell ref="B31:B36"/>
    <mergeCell ref="A22:A25"/>
    <mergeCell ref="B22:B25"/>
    <mergeCell ref="K22:K25"/>
    <mergeCell ref="C22:C25"/>
    <mergeCell ref="D22:D25"/>
    <mergeCell ref="E22:E25"/>
    <mergeCell ref="B27:B30"/>
  </mergeCells>
  <pageMargins left="0.78740157480314965" right="0.39370078740157483" top="0.78740157480314965" bottom="0.78740157480314965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№1</vt:lpstr>
      <vt:lpstr>'приложение №1'!Область_печати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2023-11-28T07:15:01Z</cp:lastPrinted>
  <dcterms:created xsi:type="dcterms:W3CDTF">2017-09-05T04:35:00Z</dcterms:created>
  <dcterms:modified xsi:type="dcterms:W3CDTF">2024-02-27T13:50:24Z</dcterms:modified>
</cp:coreProperties>
</file>