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№1'!$A$1:$K$64</definedName>
  </definedNames>
  <calcPr calcId="125725" iterate="1"/>
</workbook>
</file>

<file path=xl/calcChain.xml><?xml version="1.0" encoding="utf-8"?>
<calcChain xmlns="http://schemas.openxmlformats.org/spreadsheetml/2006/main">
  <c r="H63" i="10"/>
  <c r="G30"/>
  <c r="I63"/>
  <c r="I61"/>
  <c r="J61"/>
  <c r="H61"/>
  <c r="G60"/>
  <c r="G59"/>
  <c r="G58"/>
  <c r="J57"/>
  <c r="I57"/>
  <c r="H57"/>
  <c r="G57" s="1"/>
  <c r="J63"/>
  <c r="H64"/>
  <c r="G56"/>
  <c r="G55"/>
  <c r="G54"/>
  <c r="J53"/>
  <c r="I53"/>
  <c r="H53"/>
  <c r="G53" s="1"/>
  <c r="G52"/>
  <c r="G51"/>
  <c r="G50"/>
  <c r="J49"/>
  <c r="I49"/>
  <c r="H49"/>
  <c r="G49" s="1"/>
  <c r="G48"/>
  <c r="G47"/>
  <c r="G46"/>
  <c r="J45"/>
  <c r="I45"/>
  <c r="H45"/>
  <c r="G45" l="1"/>
  <c r="G44" l="1"/>
  <c r="G43"/>
  <c r="G42"/>
  <c r="J41"/>
  <c r="I41"/>
  <c r="H41"/>
  <c r="I37"/>
  <c r="J37"/>
  <c r="H37"/>
  <c r="J62"/>
  <c r="J64"/>
  <c r="I62"/>
  <c r="G62" s="1"/>
  <c r="I64"/>
  <c r="H62"/>
  <c r="G63"/>
  <c r="G23"/>
  <c r="G24"/>
  <c r="G25"/>
  <c r="I22"/>
  <c r="J22"/>
  <c r="G41" l="1"/>
  <c r="G64"/>
  <c r="G22"/>
  <c r="G38"/>
  <c r="G39"/>
  <c r="G40"/>
  <c r="G37"/>
  <c r="G61" l="1"/>
  <c r="G28"/>
  <c r="G29"/>
  <c r="G31"/>
  <c r="G32"/>
  <c r="G33"/>
  <c r="G34"/>
  <c r="G35"/>
  <c r="G36"/>
  <c r="G27" l="1"/>
</calcChain>
</file>

<file path=xl/sharedStrings.xml><?xml version="1.0" encoding="utf-8"?>
<sst xmlns="http://schemas.openxmlformats.org/spreadsheetml/2006/main" count="97" uniqueCount="53">
  <si>
    <t>ПЕРЕЧЕНЬ</t>
  </si>
  <si>
    <t>№ п/п</t>
  </si>
  <si>
    <t>Источники финансирования</t>
  </si>
  <si>
    <t>Объемы финансирования,  руб.</t>
  </si>
  <si>
    <t>всего</t>
  </si>
  <si>
    <t xml:space="preserve"> Всего, в т.ч</t>
  </si>
  <si>
    <t>1.1.</t>
  </si>
  <si>
    <t>ФБ</t>
  </si>
  <si>
    <t>ОБ</t>
  </si>
  <si>
    <t>Всего, в т.ч.</t>
  </si>
  <si>
    <t xml:space="preserve"> Всего, в т.ч.</t>
  </si>
  <si>
    <t>2.1.</t>
  </si>
  <si>
    <t>2.2.</t>
  </si>
  <si>
    <t>ВСЕГО на реализацию Программы</t>
  </si>
  <si>
    <t>Наименование  мероприятия</t>
  </si>
  <si>
    <t>внебюджетные источники</t>
  </si>
  <si>
    <t>Ответственный исполнитель</t>
  </si>
  <si>
    <t>Соисполнители</t>
  </si>
  <si>
    <t xml:space="preserve">мероприятий муниципальной программы </t>
  </si>
  <si>
    <t>Ожидаемые результаты реализации мероприятия</t>
  </si>
  <si>
    <t>Срок начала/окончания работ</t>
  </si>
  <si>
    <t xml:space="preserve"> </t>
  </si>
  <si>
    <t>Организация транспортного обслуживания населения на пассажирских муниципальных маршрутах автомобильного транспорта</t>
  </si>
  <si>
    <t xml:space="preserve">к муниципальной программе 
«Развитие транспортной системы Устьянского района»
</t>
  </si>
  <si>
    <t>МБ</t>
  </si>
  <si>
    <t>«Развитие транспортной системы Устьянского округа»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</si>
  <si>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округа</t>
  </si>
  <si>
    <t>«Развитие транспортной системы Устьянского муниципального округа»</t>
  </si>
  <si>
    <t>Отдел экономики и стратегического развития</t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</si>
  <si>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муниципальном округе Архангельской области</t>
    </r>
  </si>
  <si>
    <t>2024-2026</t>
  </si>
  <si>
    <t>Сохранение социально-значимых маршрутов с целью обеспечения населения (10%) услугами общественного транспорта</t>
  </si>
  <si>
    <t>Администрация Устьянского муниципального округа в лице отдела дорожной деятельности</t>
  </si>
  <si>
    <r>
      <t xml:space="preserve">Повышение уровня содержания и ремонта сети автомобильных дорог общего пользования местного значения в границах </t>
    </r>
    <r>
      <rPr>
        <sz val="12"/>
        <rFont val="Times New Roman"/>
        <family val="1"/>
        <charset val="204"/>
      </rPr>
      <t>муниципального округа для осуществления бесперебойного и безопасного движения автотранспорта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общей протяженностью 835,9 км в год.</t>
    </r>
  </si>
  <si>
    <r>
      <t xml:space="preserve">  Паспортизация, проектирование, строительство и реконструкция автомобильных дорог общего пользования местного значения муниципального</t>
    </r>
    <r>
      <rPr>
        <sz val="12"/>
        <rFont val="Times New Roman"/>
        <family val="1"/>
        <charset val="204"/>
      </rPr>
      <t xml:space="preserve"> округа</t>
    </r>
    <r>
      <rPr>
        <sz val="12"/>
        <color rgb="FF000000"/>
        <rFont val="Times New Roman"/>
        <family val="1"/>
        <charset val="204"/>
      </rPr>
      <t xml:space="preserve"> и искусственных сооружений на них</t>
    </r>
  </si>
  <si>
    <t>Создание условий для повышения деловой активности населения, повышение удобства движения, приведение в соответствие с нормами технической документации путем паспортизации не менее 20 км дорог в год</t>
  </si>
  <si>
    <t>2.3.</t>
  </si>
  <si>
    <t>2.3.1.</t>
  </si>
  <si>
    <t>2.3.2.</t>
  </si>
  <si>
    <t>2.3.3.</t>
  </si>
  <si>
    <t>Ремоны улично-дорожной сети п.Лойга:
- участок автомобильной дороги (ул. Станционная от д.2 до Кирпичного склада) протяженностью 200 м; 
- участок автомобильной дороги ул.Комсомольская протяженностью 298 м; 
- участок автомобильной дороги ул. Архангельская протяженностью 302 м;
- участок автомобильной дороги Космонавтов (от ул.Центральная д. 1 до д.8 ул. Космонавтов) протяженностью 500 м.</t>
  </si>
  <si>
    <t>2.3.4.</t>
  </si>
  <si>
    <r>
      <t xml:space="preserve">Повышение качества автомобильных дорог общего пользования местного значения в границах </t>
    </r>
    <r>
      <rPr>
        <sz val="12"/>
        <rFont val="Times New Roman"/>
        <family val="1"/>
        <charset val="204"/>
      </rPr>
      <t xml:space="preserve">муниципального округа </t>
    </r>
  </si>
  <si>
    <t xml:space="preserve">Приведение автомобильных дорог п. Лойга в нормативное состояние   </t>
  </si>
  <si>
    <t>Улучшение качества дорожного покрытия на ул. Центральной с. Малодоры</t>
  </si>
  <si>
    <t>Содержание, капитальный ремонт, ремонт и обустройство автомобильных дорог общего пользования местного значения в границах муниципального округа, включая обеспечение безопасности дорожного движения на них</t>
  </si>
  <si>
    <t>Приложение № 3</t>
  </si>
  <si>
    <t xml:space="preserve">Ремонт автомобильных дорог общего пользования местного значения Устьянского муниципального округа в рамках иных межбюджетных трансфертов бюджетам муниципальных округов Архангельской области на реализацию мероприятий по социально-экономическому развитию </t>
  </si>
  <si>
    <t xml:space="preserve">Приведение автомобильных дорогБестужевского территориального отдела в нормативное состояние   </t>
  </si>
  <si>
    <t xml:space="preserve">Приведение автомобильных дорог Березницкого территориальгого отдела  в нормативное состояние   </t>
  </si>
  <si>
    <t xml:space="preserve">Ремонт дорог общего пользования местного значения с. Березник </t>
  </si>
  <si>
    <t>Ремонт автомобильной дороги общего пользования местного значения протяженностью  300 метров с.Малодоры,  ул. Центральная (асфальтирование)</t>
  </si>
  <si>
    <t>Ремонт дорог общего пользования местного значенияс. Бестужево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</si>
</sst>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0" xfId="0" applyFill="1"/>
    <xf numFmtId="0" fontId="5" fillId="0" borderId="1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0" fillId="3" borderId="0" xfId="0" applyFill="1"/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4" fontId="8" fillId="0" borderId="0" xfId="0" applyNumberFormat="1" applyFont="1"/>
    <xf numFmtId="0" fontId="1" fillId="0" borderId="0" xfId="0" applyFont="1" applyBorder="1" applyAlignment="1">
      <alignment horizontal="right"/>
    </xf>
    <xf numFmtId="0" fontId="5" fillId="0" borderId="8" xfId="0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2" borderId="1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top" wrapText="1"/>
    </xf>
    <xf numFmtId="0" fontId="12" fillId="0" borderId="1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1" fillId="0" borderId="0" xfId="0" applyFont="1" applyBorder="1" applyAlignment="1">
      <alignment horizontal="right"/>
    </xf>
    <xf numFmtId="0" fontId="4" fillId="0" borderId="0" xfId="0" applyFont="1" applyAlignment="1"/>
    <xf numFmtId="0" fontId="1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4" fontId="9" fillId="0" borderId="9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9" fillId="0" borderId="3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" fontId="11" fillId="0" borderId="25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14" fontId="8" fillId="0" borderId="19" xfId="0" applyNumberFormat="1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/>
    </xf>
    <xf numFmtId="0" fontId="5" fillId="2" borderId="46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66"/>
  <sheetViews>
    <sheetView tabSelected="1" view="pageBreakPreview" topLeftCell="A52" zoomScaleNormal="100" zoomScaleSheetLayoutView="100" zoomScalePageLayoutView="60" workbookViewId="0">
      <selection activeCell="H62" sqref="H62"/>
    </sheetView>
  </sheetViews>
  <sheetFormatPr defaultRowHeight="15"/>
  <cols>
    <col min="1" max="1" width="7.42578125" customWidth="1"/>
    <col min="2" max="2" width="40.42578125" style="1" customWidth="1"/>
    <col min="3" max="3" width="14.28515625" style="1" customWidth="1"/>
    <col min="4" max="5" width="10.7109375" style="1" customWidth="1"/>
    <col min="6" max="6" width="20.85546875" customWidth="1"/>
    <col min="7" max="7" width="17.85546875" style="56" customWidth="1"/>
    <col min="8" max="10" width="19" style="60" customWidth="1"/>
    <col min="11" max="11" width="38.42578125" style="2" customWidth="1"/>
    <col min="12" max="12" width="13.140625" bestFit="1" customWidth="1"/>
    <col min="13" max="13" width="11.140625" bestFit="1" customWidth="1"/>
  </cols>
  <sheetData>
    <row r="1" spans="1:11" ht="0.75" customHeight="1">
      <c r="F1" s="3"/>
      <c r="G1" s="52"/>
      <c r="H1" s="57"/>
      <c r="I1" s="57"/>
      <c r="J1" s="57"/>
      <c r="K1" s="6"/>
    </row>
    <row r="2" spans="1:11" ht="15" hidden="1" customHeight="1" thickBot="1">
      <c r="F2" s="3"/>
      <c r="G2" s="52"/>
      <c r="H2" s="57"/>
      <c r="I2" s="57"/>
      <c r="J2" s="57"/>
      <c r="K2" s="6"/>
    </row>
    <row r="3" spans="1:11" ht="15" hidden="1" customHeight="1" thickBot="1">
      <c r="F3" s="3"/>
      <c r="G3" s="52"/>
      <c r="H3" s="57"/>
      <c r="I3" s="57"/>
      <c r="J3" s="57"/>
      <c r="K3" s="6"/>
    </row>
    <row r="4" spans="1:11" ht="15" hidden="1" customHeight="1" thickBot="1">
      <c r="F4" s="3"/>
      <c r="G4" s="52"/>
      <c r="H4" s="57"/>
      <c r="I4" s="57"/>
      <c r="J4" s="57"/>
      <c r="K4" s="6"/>
    </row>
    <row r="5" spans="1:11" ht="15" hidden="1" customHeight="1" thickBot="1">
      <c r="F5" s="4"/>
      <c r="G5" s="53"/>
      <c r="H5" s="58"/>
      <c r="I5" s="58"/>
      <c r="J5" s="58"/>
      <c r="K5" s="7"/>
    </row>
    <row r="6" spans="1:11" ht="15" hidden="1" customHeight="1" thickBot="1">
      <c r="F6" s="4"/>
      <c r="G6" s="53"/>
      <c r="H6" s="58"/>
      <c r="I6" s="58"/>
      <c r="J6" s="58"/>
      <c r="K6" s="8"/>
    </row>
    <row r="7" spans="1:11" ht="15" customHeight="1">
      <c r="A7" s="21"/>
      <c r="B7" s="22"/>
      <c r="C7" s="22"/>
      <c r="D7" s="22"/>
      <c r="E7" s="22"/>
      <c r="F7" s="19"/>
      <c r="G7" s="53"/>
      <c r="H7" s="145"/>
      <c r="I7" s="145"/>
      <c r="J7" s="145"/>
      <c r="K7" s="145"/>
    </row>
    <row r="8" spans="1:11" ht="15" customHeight="1">
      <c r="A8" s="18"/>
      <c r="B8" s="47"/>
      <c r="C8" s="47"/>
      <c r="D8" s="48"/>
      <c r="E8" s="48"/>
      <c r="F8" s="48"/>
      <c r="G8" s="22"/>
      <c r="H8" s="22"/>
      <c r="I8" s="22"/>
      <c r="J8" s="22"/>
      <c r="K8" s="87" t="s">
        <v>46</v>
      </c>
    </row>
    <row r="9" spans="1:11" ht="15" customHeight="1">
      <c r="A9" s="18"/>
      <c r="B9" s="44"/>
      <c r="C9" s="44"/>
      <c r="D9" s="45"/>
      <c r="E9" s="45"/>
      <c r="F9" s="45"/>
      <c r="G9" s="22"/>
      <c r="H9" s="22"/>
      <c r="I9" s="22"/>
      <c r="J9" s="22"/>
      <c r="K9" s="49" t="s">
        <v>23</v>
      </c>
    </row>
    <row r="10" spans="1:11" ht="15" customHeight="1">
      <c r="A10" s="18"/>
      <c r="B10" s="22"/>
      <c r="C10" s="22"/>
      <c r="D10" s="5" t="s">
        <v>21</v>
      </c>
      <c r="E10" s="5"/>
      <c r="F10" s="46"/>
      <c r="G10" s="54"/>
      <c r="H10" s="143" t="s">
        <v>25</v>
      </c>
      <c r="I10" s="143"/>
      <c r="J10" s="143"/>
      <c r="K10" s="144"/>
    </row>
    <row r="11" spans="1:11" ht="15" customHeight="1">
      <c r="A11" s="18"/>
      <c r="B11" s="22"/>
      <c r="C11" s="22"/>
      <c r="D11" s="5"/>
      <c r="E11" s="5"/>
      <c r="F11" s="46"/>
      <c r="G11" s="54"/>
      <c r="H11" s="54"/>
      <c r="I11" s="54"/>
      <c r="J11" s="54"/>
      <c r="K11" s="3"/>
    </row>
    <row r="12" spans="1:11" ht="15" customHeight="1" thickBot="1">
      <c r="A12" s="18"/>
      <c r="B12" s="22"/>
      <c r="C12" s="22"/>
      <c r="D12" s="5"/>
      <c r="E12" s="5"/>
      <c r="F12" s="46"/>
      <c r="G12" s="54"/>
      <c r="H12" s="54"/>
      <c r="I12" s="54"/>
      <c r="J12" s="54"/>
      <c r="K12" s="46"/>
    </row>
    <row r="13" spans="1:11" ht="15.75">
      <c r="A13" s="146" t="s">
        <v>0</v>
      </c>
      <c r="B13" s="147"/>
      <c r="C13" s="147"/>
      <c r="D13" s="147"/>
      <c r="E13" s="147"/>
      <c r="F13" s="147"/>
      <c r="G13" s="147"/>
      <c r="H13" s="147"/>
      <c r="I13" s="148"/>
      <c r="J13" s="148"/>
      <c r="K13" s="149"/>
    </row>
    <row r="14" spans="1:11" ht="15.75">
      <c r="A14" s="150" t="s">
        <v>18</v>
      </c>
      <c r="B14" s="151"/>
      <c r="C14" s="151"/>
      <c r="D14" s="151"/>
      <c r="E14" s="151"/>
      <c r="F14" s="151"/>
      <c r="G14" s="151"/>
      <c r="H14" s="151"/>
      <c r="I14" s="152"/>
      <c r="J14" s="152"/>
      <c r="K14" s="153"/>
    </row>
    <row r="15" spans="1:11" ht="15.75">
      <c r="A15" s="150" t="s">
        <v>27</v>
      </c>
      <c r="B15" s="151"/>
      <c r="C15" s="151"/>
      <c r="D15" s="151"/>
      <c r="E15" s="151"/>
      <c r="F15" s="151"/>
      <c r="G15" s="151"/>
      <c r="H15" s="151"/>
      <c r="I15" s="152"/>
      <c r="J15" s="152"/>
      <c r="K15" s="153"/>
    </row>
    <row r="16" spans="1:11" ht="13.5" customHeight="1">
      <c r="A16" s="134" t="s">
        <v>1</v>
      </c>
      <c r="B16" s="135" t="s">
        <v>14</v>
      </c>
      <c r="C16" s="114" t="s">
        <v>16</v>
      </c>
      <c r="D16" s="114" t="s">
        <v>17</v>
      </c>
      <c r="E16" s="114" t="s">
        <v>20</v>
      </c>
      <c r="F16" s="142" t="s">
        <v>2</v>
      </c>
      <c r="G16" s="140" t="s">
        <v>3</v>
      </c>
      <c r="H16" s="141"/>
      <c r="I16" s="61"/>
      <c r="J16" s="61"/>
      <c r="K16" s="128" t="s">
        <v>19</v>
      </c>
    </row>
    <row r="17" spans="1:11" ht="15.75">
      <c r="A17" s="134"/>
      <c r="B17" s="136"/>
      <c r="C17" s="114"/>
      <c r="D17" s="114"/>
      <c r="E17" s="114"/>
      <c r="F17" s="142"/>
      <c r="G17" s="114" t="s">
        <v>4</v>
      </c>
      <c r="H17" s="63"/>
      <c r="I17" s="50"/>
      <c r="J17" s="62"/>
      <c r="K17" s="129"/>
    </row>
    <row r="18" spans="1:11" ht="15.75">
      <c r="A18" s="134"/>
      <c r="B18" s="137"/>
      <c r="C18" s="114"/>
      <c r="D18" s="114"/>
      <c r="E18" s="114"/>
      <c r="F18" s="142"/>
      <c r="G18" s="114"/>
      <c r="H18" s="50">
        <v>2024</v>
      </c>
      <c r="I18" s="50">
        <v>2025</v>
      </c>
      <c r="J18" s="62">
        <v>2026</v>
      </c>
      <c r="K18" s="130"/>
    </row>
    <row r="19" spans="1:11" ht="15.75">
      <c r="A19" s="23">
        <v>1</v>
      </c>
      <c r="B19" s="24">
        <v>2</v>
      </c>
      <c r="C19" s="40">
        <v>3</v>
      </c>
      <c r="D19" s="24">
        <v>4</v>
      </c>
      <c r="E19" s="40">
        <v>5</v>
      </c>
      <c r="F19" s="25">
        <v>6</v>
      </c>
      <c r="G19" s="40">
        <v>7</v>
      </c>
      <c r="H19" s="40">
        <v>8</v>
      </c>
      <c r="I19" s="40">
        <v>9</v>
      </c>
      <c r="J19" s="40">
        <v>10</v>
      </c>
      <c r="K19" s="26">
        <v>11</v>
      </c>
    </row>
    <row r="20" spans="1:11" s="9" customFormat="1" ht="15.75" customHeight="1" thickBot="1">
      <c r="A20" s="131" t="s">
        <v>26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1:11" ht="45.75" hidden="1" customHeight="1" thickBot="1">
      <c r="A21" s="41"/>
      <c r="B21" s="42"/>
      <c r="C21" s="37"/>
      <c r="D21" s="37"/>
      <c r="E21" s="37"/>
      <c r="F21" s="79" t="s">
        <v>15</v>
      </c>
      <c r="G21" s="80"/>
      <c r="H21" s="81">
        <v>0</v>
      </c>
      <c r="I21" s="81">
        <v>0</v>
      </c>
      <c r="J21" s="81">
        <v>0</v>
      </c>
      <c r="K21" s="82"/>
    </row>
    <row r="22" spans="1:11" ht="23.25" customHeight="1">
      <c r="A22" s="158" t="s">
        <v>6</v>
      </c>
      <c r="B22" s="159" t="s">
        <v>22</v>
      </c>
      <c r="C22" s="95" t="s">
        <v>32</v>
      </c>
      <c r="D22" s="95" t="s">
        <v>28</v>
      </c>
      <c r="E22" s="95" t="s">
        <v>30</v>
      </c>
      <c r="F22" s="28" t="s">
        <v>5</v>
      </c>
      <c r="G22" s="70">
        <f>SUM(H22:J22)</f>
        <v>7700000</v>
      </c>
      <c r="H22" s="70">
        <v>3300000</v>
      </c>
      <c r="I22" s="70">
        <f t="shared" ref="I22:J22" si="0">I25+I24+I23</f>
        <v>2200000</v>
      </c>
      <c r="J22" s="70">
        <f t="shared" si="0"/>
        <v>2200000</v>
      </c>
      <c r="K22" s="160" t="s">
        <v>31</v>
      </c>
    </row>
    <row r="23" spans="1:11" ht="23.25" customHeight="1">
      <c r="A23" s="158"/>
      <c r="B23" s="96"/>
      <c r="C23" s="96"/>
      <c r="D23" s="96"/>
      <c r="E23" s="96"/>
      <c r="F23" s="32" t="s">
        <v>7</v>
      </c>
      <c r="G23" s="70">
        <f t="shared" ref="G23:G25" si="1">SUM(H23:J23)</f>
        <v>0</v>
      </c>
      <c r="H23" s="67">
        <v>0</v>
      </c>
      <c r="I23" s="67">
        <v>0</v>
      </c>
      <c r="J23" s="67">
        <v>0</v>
      </c>
      <c r="K23" s="161"/>
    </row>
    <row r="24" spans="1:11" ht="23.25" customHeight="1">
      <c r="A24" s="158"/>
      <c r="B24" s="96"/>
      <c r="C24" s="96"/>
      <c r="D24" s="96"/>
      <c r="E24" s="96"/>
      <c r="F24" s="32" t="s">
        <v>8</v>
      </c>
      <c r="G24" s="70">
        <f t="shared" si="1"/>
        <v>0</v>
      </c>
      <c r="H24" s="67">
        <v>0</v>
      </c>
      <c r="I24" s="67">
        <v>0</v>
      </c>
      <c r="J24" s="67">
        <v>0</v>
      </c>
      <c r="K24" s="161"/>
    </row>
    <row r="25" spans="1:11" ht="42" customHeight="1">
      <c r="A25" s="158"/>
      <c r="B25" s="97"/>
      <c r="C25" s="97"/>
      <c r="D25" s="97"/>
      <c r="E25" s="97"/>
      <c r="F25" s="32" t="s">
        <v>24</v>
      </c>
      <c r="G25" s="70">
        <f t="shared" si="1"/>
        <v>7700000</v>
      </c>
      <c r="H25" s="67">
        <v>3300000</v>
      </c>
      <c r="I25" s="67">
        <v>2200000</v>
      </c>
      <c r="J25" s="67">
        <v>2200000</v>
      </c>
      <c r="K25" s="161"/>
    </row>
    <row r="26" spans="1:11" ht="23.25" customHeight="1" thickBot="1">
      <c r="A26" s="122" t="s">
        <v>29</v>
      </c>
      <c r="B26" s="123"/>
      <c r="C26" s="123"/>
      <c r="D26" s="123"/>
      <c r="E26" s="123"/>
      <c r="F26" s="123"/>
      <c r="G26" s="123"/>
      <c r="H26" s="123"/>
      <c r="I26" s="124"/>
      <c r="J26" s="124"/>
      <c r="K26" s="125"/>
    </row>
    <row r="27" spans="1:11" s="9" customFormat="1" ht="26.25" customHeight="1" thickBot="1">
      <c r="A27" s="138" t="s">
        <v>11</v>
      </c>
      <c r="B27" s="162" t="s">
        <v>34</v>
      </c>
      <c r="C27" s="95" t="s">
        <v>32</v>
      </c>
      <c r="D27" s="117"/>
      <c r="E27" s="115" t="s">
        <v>30</v>
      </c>
      <c r="F27" s="20" t="s">
        <v>10</v>
      </c>
      <c r="G27" s="65">
        <f t="shared" ref="G27:G36" si="2">SUM(H27:H27)</f>
        <v>0</v>
      </c>
      <c r="H27" s="70">
        <v>0</v>
      </c>
      <c r="I27" s="70">
        <v>0</v>
      </c>
      <c r="J27" s="70">
        <v>0</v>
      </c>
      <c r="K27" s="126" t="s">
        <v>35</v>
      </c>
    </row>
    <row r="28" spans="1:11" s="9" customFormat="1" ht="23.25" customHeight="1" thickBot="1">
      <c r="A28" s="139"/>
      <c r="B28" s="163"/>
      <c r="C28" s="96"/>
      <c r="D28" s="118"/>
      <c r="E28" s="116"/>
      <c r="F28" s="27" t="s">
        <v>7</v>
      </c>
      <c r="G28" s="71">
        <f t="shared" si="2"/>
        <v>0</v>
      </c>
      <c r="H28" s="67">
        <v>0</v>
      </c>
      <c r="I28" s="67">
        <v>0</v>
      </c>
      <c r="J28" s="67">
        <v>0</v>
      </c>
      <c r="K28" s="127"/>
    </row>
    <row r="29" spans="1:11" s="9" customFormat="1" ht="23.25" customHeight="1" thickBot="1">
      <c r="A29" s="139"/>
      <c r="B29" s="163"/>
      <c r="C29" s="96"/>
      <c r="D29" s="118"/>
      <c r="E29" s="116"/>
      <c r="F29" s="28" t="s">
        <v>8</v>
      </c>
      <c r="G29" s="65">
        <f t="shared" si="2"/>
        <v>0</v>
      </c>
      <c r="H29" s="69">
        <v>0</v>
      </c>
      <c r="I29" s="69">
        <v>0</v>
      </c>
      <c r="J29" s="69">
        <v>0</v>
      </c>
      <c r="K29" s="127"/>
    </row>
    <row r="30" spans="1:11" s="9" customFormat="1" ht="72" customHeight="1" thickBot="1">
      <c r="A30" s="139"/>
      <c r="B30" s="163"/>
      <c r="C30" s="97"/>
      <c r="D30" s="118"/>
      <c r="E30" s="116"/>
      <c r="F30" s="28" t="s">
        <v>24</v>
      </c>
      <c r="G30" s="65">
        <f>SUM(H30:H30)</f>
        <v>0</v>
      </c>
      <c r="H30" s="73">
        <v>0</v>
      </c>
      <c r="I30" s="73">
        <v>0</v>
      </c>
      <c r="J30" s="73">
        <v>0</v>
      </c>
      <c r="K30" s="127"/>
    </row>
    <row r="31" spans="1:11" s="9" customFormat="1" ht="39" hidden="1" customHeight="1" thickBot="1">
      <c r="A31" s="36"/>
      <c r="B31" s="156"/>
      <c r="C31" s="37"/>
      <c r="D31" s="37"/>
      <c r="E31" s="85"/>
      <c r="F31" s="10"/>
      <c r="G31" s="65">
        <f t="shared" si="2"/>
        <v>0</v>
      </c>
      <c r="H31" s="69"/>
      <c r="I31" s="69"/>
      <c r="J31" s="69"/>
      <c r="K31" s="154"/>
    </row>
    <row r="32" spans="1:11" s="9" customFormat="1" ht="23.25" hidden="1" customHeight="1">
      <c r="A32" s="36"/>
      <c r="B32" s="157"/>
      <c r="C32" s="35"/>
      <c r="D32" s="35"/>
      <c r="E32" s="83"/>
      <c r="F32" s="31"/>
      <c r="G32" s="65">
        <f t="shared" si="2"/>
        <v>0</v>
      </c>
      <c r="H32" s="66"/>
      <c r="I32" s="66"/>
      <c r="J32" s="66"/>
      <c r="K32" s="100"/>
    </row>
    <row r="33" spans="1:11" s="9" customFormat="1" ht="23.25" hidden="1" customHeight="1">
      <c r="A33" s="36"/>
      <c r="B33" s="157"/>
      <c r="C33" s="35"/>
      <c r="D33" s="35"/>
      <c r="E33" s="83"/>
      <c r="F33" s="32"/>
      <c r="G33" s="65">
        <f t="shared" si="2"/>
        <v>0</v>
      </c>
      <c r="H33" s="67"/>
      <c r="I33" s="67"/>
      <c r="J33" s="67"/>
      <c r="K33" s="155"/>
    </row>
    <row r="34" spans="1:11" s="9" customFormat="1" ht="23.25" hidden="1" customHeight="1" thickBot="1">
      <c r="A34" s="36"/>
      <c r="B34" s="157"/>
      <c r="C34" s="35"/>
      <c r="D34" s="35"/>
      <c r="E34" s="83"/>
      <c r="F34" s="33"/>
      <c r="G34" s="65">
        <f t="shared" si="2"/>
        <v>0</v>
      </c>
      <c r="H34" s="69"/>
      <c r="I34" s="69"/>
      <c r="J34" s="69"/>
      <c r="K34" s="155"/>
    </row>
    <row r="35" spans="1:11" s="9" customFormat="1" ht="23.25" hidden="1" customHeight="1">
      <c r="A35" s="36"/>
      <c r="B35" s="157"/>
      <c r="C35" s="29"/>
      <c r="D35" s="29"/>
      <c r="E35" s="84"/>
      <c r="F35" s="30"/>
      <c r="G35" s="65">
        <f t="shared" si="2"/>
        <v>0</v>
      </c>
      <c r="H35" s="69"/>
      <c r="I35" s="69"/>
      <c r="J35" s="69"/>
      <c r="K35" s="155"/>
    </row>
    <row r="36" spans="1:11" s="9" customFormat="1" ht="23.25" hidden="1" customHeight="1" thickBot="1">
      <c r="A36" s="38"/>
      <c r="B36" s="157"/>
      <c r="C36" s="39"/>
      <c r="D36" s="39"/>
      <c r="E36" s="86"/>
      <c r="F36" s="34"/>
      <c r="G36" s="68">
        <f t="shared" si="2"/>
        <v>0</v>
      </c>
      <c r="H36" s="74"/>
      <c r="I36" s="74"/>
      <c r="J36" s="74"/>
      <c r="K36" s="155"/>
    </row>
    <row r="37" spans="1:11" s="9" customFormat="1" ht="23.25" customHeight="1" thickBot="1">
      <c r="A37" s="101" t="s">
        <v>12</v>
      </c>
      <c r="B37" s="92" t="s">
        <v>45</v>
      </c>
      <c r="C37" s="95" t="s">
        <v>32</v>
      </c>
      <c r="D37" s="98"/>
      <c r="E37" s="99" t="s">
        <v>30</v>
      </c>
      <c r="F37" s="11" t="s">
        <v>10</v>
      </c>
      <c r="G37" s="65">
        <f>SUM(H37:J37)</f>
        <v>187539220</v>
      </c>
      <c r="H37" s="75">
        <f>SUM(H38:H40)</f>
        <v>61561161</v>
      </c>
      <c r="I37" s="75">
        <f t="shared" ref="I37:J37" si="3">SUM(I38:I40)</f>
        <v>62467983</v>
      </c>
      <c r="J37" s="75">
        <f t="shared" si="3"/>
        <v>63510076</v>
      </c>
      <c r="K37" s="88" t="s">
        <v>33</v>
      </c>
    </row>
    <row r="38" spans="1:11" s="9" customFormat="1" ht="23.25" customHeight="1" thickBot="1">
      <c r="A38" s="91"/>
      <c r="B38" s="93"/>
      <c r="C38" s="96"/>
      <c r="D38" s="98"/>
      <c r="E38" s="100"/>
      <c r="F38" s="31" t="s">
        <v>7</v>
      </c>
      <c r="G38" s="65">
        <f t="shared" ref="G38:G40" si="4">SUM(H38:J38)</f>
        <v>0</v>
      </c>
      <c r="H38" s="76">
        <v>0</v>
      </c>
      <c r="I38" s="76">
        <v>0</v>
      </c>
      <c r="J38" s="76">
        <v>0</v>
      </c>
      <c r="K38" s="89"/>
    </row>
    <row r="39" spans="1:11" s="9" customFormat="1" ht="23.25" customHeight="1" thickBot="1">
      <c r="A39" s="91"/>
      <c r="B39" s="93"/>
      <c r="C39" s="96"/>
      <c r="D39" s="98"/>
      <c r="E39" s="100"/>
      <c r="F39" s="32" t="s">
        <v>8</v>
      </c>
      <c r="G39" s="72">
        <f t="shared" si="4"/>
        <v>0</v>
      </c>
      <c r="H39" s="77">
        <v>0</v>
      </c>
      <c r="I39" s="77">
        <v>0</v>
      </c>
      <c r="J39" s="77">
        <v>0</v>
      </c>
      <c r="K39" s="89"/>
    </row>
    <row r="40" spans="1:11" s="9" customFormat="1" ht="90" customHeight="1" thickBot="1">
      <c r="A40" s="91"/>
      <c r="B40" s="94"/>
      <c r="C40" s="97"/>
      <c r="D40" s="98"/>
      <c r="E40" s="100"/>
      <c r="F40" s="33" t="s">
        <v>24</v>
      </c>
      <c r="G40" s="71">
        <f t="shared" si="4"/>
        <v>187539220</v>
      </c>
      <c r="H40" s="78">
        <v>61561161</v>
      </c>
      <c r="I40" s="78">
        <v>62467983</v>
      </c>
      <c r="J40" s="78">
        <v>63510076</v>
      </c>
      <c r="K40" s="89"/>
    </row>
    <row r="41" spans="1:11" s="9" customFormat="1" ht="23.25" customHeight="1" thickBot="1">
      <c r="A41" s="101" t="s">
        <v>36</v>
      </c>
      <c r="B41" s="92" t="s">
        <v>47</v>
      </c>
      <c r="C41" s="95" t="s">
        <v>32</v>
      </c>
      <c r="D41" s="98"/>
      <c r="E41" s="99" t="s">
        <v>30</v>
      </c>
      <c r="F41" s="11" t="s">
        <v>10</v>
      </c>
      <c r="G41" s="65">
        <f>SUM(H41:J41)</f>
        <v>6000000</v>
      </c>
      <c r="H41" s="75">
        <f>SUM(H42:H44)</f>
        <v>6000000</v>
      </c>
      <c r="I41" s="75">
        <f t="shared" ref="I41" si="5">SUM(I42:I44)</f>
        <v>0</v>
      </c>
      <c r="J41" s="75">
        <f t="shared" ref="J41" si="6">SUM(J42:J44)</f>
        <v>0</v>
      </c>
      <c r="K41" s="88" t="s">
        <v>42</v>
      </c>
    </row>
    <row r="42" spans="1:11" s="9" customFormat="1" ht="23.25" customHeight="1" thickBot="1">
      <c r="A42" s="91"/>
      <c r="B42" s="93"/>
      <c r="C42" s="96"/>
      <c r="D42" s="98"/>
      <c r="E42" s="100"/>
      <c r="F42" s="31" t="s">
        <v>7</v>
      </c>
      <c r="G42" s="65">
        <f t="shared" ref="G42:G44" si="7">SUM(H42:J42)</f>
        <v>0</v>
      </c>
      <c r="H42" s="76">
        <v>0</v>
      </c>
      <c r="I42" s="76">
        <v>0</v>
      </c>
      <c r="J42" s="76">
        <v>0</v>
      </c>
      <c r="K42" s="89"/>
    </row>
    <row r="43" spans="1:11" s="9" customFormat="1" ht="23.25" customHeight="1" thickBot="1">
      <c r="A43" s="91"/>
      <c r="B43" s="93"/>
      <c r="C43" s="96"/>
      <c r="D43" s="98"/>
      <c r="E43" s="100"/>
      <c r="F43" s="32" t="s">
        <v>8</v>
      </c>
      <c r="G43" s="65">
        <f t="shared" si="7"/>
        <v>6000000</v>
      </c>
      <c r="H43" s="77">
        <v>6000000</v>
      </c>
      <c r="I43" s="77">
        <v>0</v>
      </c>
      <c r="J43" s="77">
        <v>0</v>
      </c>
      <c r="K43" s="89"/>
    </row>
    <row r="44" spans="1:11" s="9" customFormat="1" ht="90" customHeight="1" thickBot="1">
      <c r="A44" s="91"/>
      <c r="B44" s="94"/>
      <c r="C44" s="97"/>
      <c r="D44" s="98"/>
      <c r="E44" s="100"/>
      <c r="F44" s="33" t="s">
        <v>24</v>
      </c>
      <c r="G44" s="65">
        <f t="shared" si="7"/>
        <v>0</v>
      </c>
      <c r="H44" s="78"/>
      <c r="I44" s="78">
        <v>0</v>
      </c>
      <c r="J44" s="78">
        <v>0</v>
      </c>
      <c r="K44" s="89"/>
    </row>
    <row r="45" spans="1:11" s="9" customFormat="1" ht="23.25" customHeight="1" thickBot="1">
      <c r="A45" s="90" t="s">
        <v>37</v>
      </c>
      <c r="B45" s="92" t="s">
        <v>50</v>
      </c>
      <c r="C45" s="95" t="s">
        <v>32</v>
      </c>
      <c r="D45" s="98"/>
      <c r="E45" s="99" t="s">
        <v>30</v>
      </c>
      <c r="F45" s="11" t="s">
        <v>10</v>
      </c>
      <c r="G45" s="65">
        <f>SUM(H45:J45)</f>
        <v>1000000</v>
      </c>
      <c r="H45" s="75">
        <f>SUM(H46:H48)</f>
        <v>1000000</v>
      </c>
      <c r="I45" s="75">
        <f t="shared" ref="I45" si="8">SUM(I46:I48)</f>
        <v>0</v>
      </c>
      <c r="J45" s="75">
        <f t="shared" ref="J45" si="9">SUM(J46:J48)</f>
        <v>0</v>
      </c>
      <c r="K45" s="88" t="s">
        <v>49</v>
      </c>
    </row>
    <row r="46" spans="1:11" s="9" customFormat="1" ht="23.25" customHeight="1" thickBot="1">
      <c r="A46" s="91"/>
      <c r="B46" s="93"/>
      <c r="C46" s="96"/>
      <c r="D46" s="98"/>
      <c r="E46" s="100"/>
      <c r="F46" s="31" t="s">
        <v>7</v>
      </c>
      <c r="G46" s="65">
        <f t="shared" ref="G46:G48" si="10">SUM(H46:J46)</f>
        <v>0</v>
      </c>
      <c r="H46" s="76">
        <v>0</v>
      </c>
      <c r="I46" s="76">
        <v>0</v>
      </c>
      <c r="J46" s="76">
        <v>0</v>
      </c>
      <c r="K46" s="89"/>
    </row>
    <row r="47" spans="1:11" s="9" customFormat="1" ht="23.25" customHeight="1" thickBot="1">
      <c r="A47" s="91"/>
      <c r="B47" s="93"/>
      <c r="C47" s="96"/>
      <c r="D47" s="98"/>
      <c r="E47" s="100"/>
      <c r="F47" s="32" t="s">
        <v>8</v>
      </c>
      <c r="G47" s="65">
        <f t="shared" si="10"/>
        <v>1000000</v>
      </c>
      <c r="H47" s="77">
        <v>1000000</v>
      </c>
      <c r="I47" s="77">
        <v>0</v>
      </c>
      <c r="J47" s="77">
        <v>0</v>
      </c>
      <c r="K47" s="89"/>
    </row>
    <row r="48" spans="1:11" s="9" customFormat="1" ht="90" customHeight="1" thickBot="1">
      <c r="A48" s="91"/>
      <c r="B48" s="94"/>
      <c r="C48" s="97"/>
      <c r="D48" s="98"/>
      <c r="E48" s="100"/>
      <c r="F48" s="33" t="s">
        <v>24</v>
      </c>
      <c r="G48" s="65">
        <f t="shared" si="10"/>
        <v>0</v>
      </c>
      <c r="H48" s="78">
        <v>0</v>
      </c>
      <c r="I48" s="78"/>
      <c r="J48" s="78"/>
      <c r="K48" s="89"/>
    </row>
    <row r="49" spans="1:11" s="9" customFormat="1" ht="23.25" customHeight="1" thickBot="1">
      <c r="A49" s="90" t="s">
        <v>38</v>
      </c>
      <c r="B49" s="93" t="s">
        <v>40</v>
      </c>
      <c r="C49" s="95" t="s">
        <v>32</v>
      </c>
      <c r="D49" s="98"/>
      <c r="E49" s="99" t="s">
        <v>30</v>
      </c>
      <c r="F49" s="11" t="s">
        <v>10</v>
      </c>
      <c r="G49" s="65">
        <f>SUM(H49:J49)</f>
        <v>1000000</v>
      </c>
      <c r="H49" s="75">
        <f>SUM(H50:H52)</f>
        <v>1000000</v>
      </c>
      <c r="I49" s="75">
        <f t="shared" ref="I49" si="11">SUM(I50:I52)</f>
        <v>0</v>
      </c>
      <c r="J49" s="75">
        <f t="shared" ref="J49" si="12">SUM(J50:J52)</f>
        <v>0</v>
      </c>
      <c r="K49" s="88" t="s">
        <v>43</v>
      </c>
    </row>
    <row r="50" spans="1:11" s="9" customFormat="1" ht="23.25" customHeight="1" thickBot="1">
      <c r="A50" s="91"/>
      <c r="B50" s="93"/>
      <c r="C50" s="96"/>
      <c r="D50" s="98"/>
      <c r="E50" s="100"/>
      <c r="F50" s="31" t="s">
        <v>7</v>
      </c>
      <c r="G50" s="65">
        <f t="shared" ref="G50:G52" si="13">SUM(H50:J50)</f>
        <v>0</v>
      </c>
      <c r="H50" s="76">
        <v>0</v>
      </c>
      <c r="I50" s="76">
        <v>0</v>
      </c>
      <c r="J50" s="76">
        <v>0</v>
      </c>
      <c r="K50" s="89"/>
    </row>
    <row r="51" spans="1:11" s="9" customFormat="1" ht="23.25" customHeight="1" thickBot="1">
      <c r="A51" s="91"/>
      <c r="B51" s="93"/>
      <c r="C51" s="96"/>
      <c r="D51" s="98"/>
      <c r="E51" s="100"/>
      <c r="F51" s="32" t="s">
        <v>8</v>
      </c>
      <c r="G51" s="65">
        <f t="shared" si="13"/>
        <v>1000000</v>
      </c>
      <c r="H51" s="77">
        <v>1000000</v>
      </c>
      <c r="I51" s="77">
        <v>0</v>
      </c>
      <c r="J51" s="77">
        <v>0</v>
      </c>
      <c r="K51" s="89"/>
    </row>
    <row r="52" spans="1:11" s="9" customFormat="1" ht="183.75" customHeight="1" thickBot="1">
      <c r="A52" s="91"/>
      <c r="B52" s="93"/>
      <c r="C52" s="97"/>
      <c r="D52" s="98"/>
      <c r="E52" s="100"/>
      <c r="F52" s="33" t="s">
        <v>24</v>
      </c>
      <c r="G52" s="65">
        <f t="shared" si="13"/>
        <v>0</v>
      </c>
      <c r="H52" s="78">
        <v>0</v>
      </c>
      <c r="I52" s="78"/>
      <c r="J52" s="78"/>
      <c r="K52" s="89"/>
    </row>
    <row r="53" spans="1:11" s="9" customFormat="1" ht="23.25" customHeight="1" thickBot="1">
      <c r="A53" s="90" t="s">
        <v>39</v>
      </c>
      <c r="B53" s="92" t="s">
        <v>51</v>
      </c>
      <c r="C53" s="95" t="s">
        <v>32</v>
      </c>
      <c r="D53" s="98"/>
      <c r="E53" s="99" t="s">
        <v>30</v>
      </c>
      <c r="F53" s="11" t="s">
        <v>10</v>
      </c>
      <c r="G53" s="65">
        <f>SUM(H53:J53)</f>
        <v>3000000</v>
      </c>
      <c r="H53" s="75">
        <f>SUM(H54:H56)</f>
        <v>3000000</v>
      </c>
      <c r="I53" s="75">
        <f t="shared" ref="I53" si="14">SUM(I54:I56)</f>
        <v>0</v>
      </c>
      <c r="J53" s="75">
        <f t="shared" ref="J53" si="15">SUM(J54:J56)</f>
        <v>0</v>
      </c>
      <c r="K53" s="88" t="s">
        <v>44</v>
      </c>
    </row>
    <row r="54" spans="1:11" s="9" customFormat="1" ht="23.25" customHeight="1" thickBot="1">
      <c r="A54" s="91"/>
      <c r="B54" s="93"/>
      <c r="C54" s="96"/>
      <c r="D54" s="98"/>
      <c r="E54" s="100"/>
      <c r="F54" s="31" t="s">
        <v>7</v>
      </c>
      <c r="G54" s="65">
        <f t="shared" ref="G54:G56" si="16">SUM(H54:J54)</f>
        <v>0</v>
      </c>
      <c r="H54" s="76">
        <v>0</v>
      </c>
      <c r="I54" s="76">
        <v>0</v>
      </c>
      <c r="J54" s="76">
        <v>0</v>
      </c>
      <c r="K54" s="89"/>
    </row>
    <row r="55" spans="1:11" s="9" customFormat="1" ht="23.25" customHeight="1" thickBot="1">
      <c r="A55" s="91"/>
      <c r="B55" s="93"/>
      <c r="C55" s="96"/>
      <c r="D55" s="98"/>
      <c r="E55" s="100"/>
      <c r="F55" s="32" t="s">
        <v>8</v>
      </c>
      <c r="G55" s="65">
        <f t="shared" si="16"/>
        <v>3000000</v>
      </c>
      <c r="H55" s="77">
        <v>3000000</v>
      </c>
      <c r="I55" s="77">
        <v>0</v>
      </c>
      <c r="J55" s="77">
        <v>0</v>
      </c>
      <c r="K55" s="89"/>
    </row>
    <row r="56" spans="1:11" s="9" customFormat="1" ht="72.75" customHeight="1" thickBot="1">
      <c r="A56" s="91"/>
      <c r="B56" s="94"/>
      <c r="C56" s="97"/>
      <c r="D56" s="98"/>
      <c r="E56" s="100"/>
      <c r="F56" s="33" t="s">
        <v>24</v>
      </c>
      <c r="G56" s="65">
        <f t="shared" si="16"/>
        <v>0</v>
      </c>
      <c r="H56" s="78">
        <v>0</v>
      </c>
      <c r="I56" s="78"/>
      <c r="J56" s="78"/>
      <c r="K56" s="89"/>
    </row>
    <row r="57" spans="1:11" s="9" customFormat="1" ht="23.25" customHeight="1" thickBot="1">
      <c r="A57" s="90" t="s">
        <v>41</v>
      </c>
      <c r="B57" s="92" t="s">
        <v>52</v>
      </c>
      <c r="C57" s="95" t="s">
        <v>32</v>
      </c>
      <c r="D57" s="98"/>
      <c r="E57" s="99" t="s">
        <v>30</v>
      </c>
      <c r="F57" s="11" t="s">
        <v>10</v>
      </c>
      <c r="G57" s="65">
        <f>SUM(H57:J57)</f>
        <v>1000000</v>
      </c>
      <c r="H57" s="75">
        <f>SUM(H58:H60)</f>
        <v>1000000</v>
      </c>
      <c r="I57" s="75">
        <f t="shared" ref="I57" si="17">SUM(I58:I60)</f>
        <v>0</v>
      </c>
      <c r="J57" s="75">
        <f t="shared" ref="J57" si="18">SUM(J58:J60)</f>
        <v>0</v>
      </c>
      <c r="K57" s="88" t="s">
        <v>48</v>
      </c>
    </row>
    <row r="58" spans="1:11" s="9" customFormat="1" ht="23.25" customHeight="1" thickBot="1">
      <c r="A58" s="91"/>
      <c r="B58" s="93"/>
      <c r="C58" s="96"/>
      <c r="D58" s="98"/>
      <c r="E58" s="100"/>
      <c r="F58" s="31" t="s">
        <v>7</v>
      </c>
      <c r="G58" s="65">
        <f t="shared" ref="G58:G60" si="19">SUM(H58:J58)</f>
        <v>0</v>
      </c>
      <c r="H58" s="76">
        <v>0</v>
      </c>
      <c r="I58" s="76">
        <v>0</v>
      </c>
      <c r="J58" s="76">
        <v>0</v>
      </c>
      <c r="K58" s="89"/>
    </row>
    <row r="59" spans="1:11" s="9" customFormat="1" ht="23.25" customHeight="1" thickBot="1">
      <c r="A59" s="91"/>
      <c r="B59" s="93"/>
      <c r="C59" s="96"/>
      <c r="D59" s="98"/>
      <c r="E59" s="100"/>
      <c r="F59" s="32" t="s">
        <v>8</v>
      </c>
      <c r="G59" s="65">
        <f t="shared" si="19"/>
        <v>1000000</v>
      </c>
      <c r="H59" s="77">
        <v>1000000</v>
      </c>
      <c r="I59" s="77">
        <v>0</v>
      </c>
      <c r="J59" s="77">
        <v>0</v>
      </c>
      <c r="K59" s="89"/>
    </row>
    <row r="60" spans="1:11" s="9" customFormat="1" ht="73.5" customHeight="1" thickBot="1">
      <c r="A60" s="91"/>
      <c r="B60" s="94"/>
      <c r="C60" s="97"/>
      <c r="D60" s="98"/>
      <c r="E60" s="100"/>
      <c r="F60" s="33" t="s">
        <v>24</v>
      </c>
      <c r="G60" s="65">
        <f t="shared" si="19"/>
        <v>0</v>
      </c>
      <c r="H60" s="78">
        <v>0</v>
      </c>
      <c r="I60" s="78"/>
      <c r="J60" s="78"/>
      <c r="K60" s="89"/>
    </row>
    <row r="61" spans="1:11" s="12" customFormat="1" ht="23.25" customHeight="1" thickBot="1">
      <c r="A61" s="102" t="s">
        <v>13</v>
      </c>
      <c r="B61" s="103"/>
      <c r="C61" s="103"/>
      <c r="D61" s="104"/>
      <c r="E61" s="119"/>
      <c r="F61" s="43" t="s">
        <v>9</v>
      </c>
      <c r="G61" s="65">
        <f>SUM(H61:J61)</f>
        <v>201239220</v>
      </c>
      <c r="H61" s="72">
        <f>H22+H27+H37+H45+H49+H53+H57</f>
        <v>70861161</v>
      </c>
      <c r="I61" s="72">
        <f t="shared" ref="I61:J61" si="20">I22+I27+I37+I45+I49+I53+I57</f>
        <v>64667983</v>
      </c>
      <c r="J61" s="72">
        <f t="shared" si="20"/>
        <v>65710076</v>
      </c>
      <c r="K61" s="111"/>
    </row>
    <row r="62" spans="1:11" s="12" customFormat="1" ht="16.5" thickBot="1">
      <c r="A62" s="105"/>
      <c r="B62" s="106"/>
      <c r="C62" s="106"/>
      <c r="D62" s="107"/>
      <c r="E62" s="120"/>
      <c r="F62" s="64" t="s">
        <v>7</v>
      </c>
      <c r="G62" s="65">
        <f t="shared" ref="G62:G64" si="21">SUM(H62:J62)</f>
        <v>0</v>
      </c>
      <c r="H62" s="72">
        <f>H23+H28+H38</f>
        <v>0</v>
      </c>
      <c r="I62" s="72">
        <f>I23+I28+I38</f>
        <v>0</v>
      </c>
      <c r="J62" s="72">
        <f>J23+J28+J38</f>
        <v>0</v>
      </c>
      <c r="K62" s="112"/>
    </row>
    <row r="63" spans="1:11" s="12" customFormat="1" ht="16.5" thickBot="1">
      <c r="A63" s="105"/>
      <c r="B63" s="106"/>
      <c r="C63" s="106"/>
      <c r="D63" s="107"/>
      <c r="E63" s="120"/>
      <c r="F63" s="64" t="s">
        <v>8</v>
      </c>
      <c r="G63" s="65">
        <f t="shared" si="21"/>
        <v>6000000</v>
      </c>
      <c r="H63" s="72">
        <f>H24+H29+H39+H47+H51+H55+H59</f>
        <v>6000000</v>
      </c>
      <c r="I63" s="72">
        <f>I24+I29+I39+I43+I47+I51+I55+I59</f>
        <v>0</v>
      </c>
      <c r="J63" s="72">
        <f t="shared" ref="J63" si="22">J24+J29+J39+J43+J47+J51+J55</f>
        <v>0</v>
      </c>
      <c r="K63" s="112"/>
    </row>
    <row r="64" spans="1:11" s="12" customFormat="1" ht="16.5" thickBot="1">
      <c r="A64" s="108"/>
      <c r="B64" s="109"/>
      <c r="C64" s="109"/>
      <c r="D64" s="110"/>
      <c r="E64" s="121"/>
      <c r="F64" s="28" t="s">
        <v>24</v>
      </c>
      <c r="G64" s="65">
        <f t="shared" si="21"/>
        <v>195239220</v>
      </c>
      <c r="H64" s="72">
        <f>H25+H30+H40</f>
        <v>64861161</v>
      </c>
      <c r="I64" s="72">
        <f>I25+I30+I40</f>
        <v>64667983</v>
      </c>
      <c r="J64" s="72">
        <f>J25+J30+J40</f>
        <v>65710076</v>
      </c>
      <c r="K64" s="113"/>
    </row>
    <row r="65" spans="1:11" ht="15.75">
      <c r="A65" s="14"/>
      <c r="B65" s="15"/>
      <c r="C65" s="16"/>
      <c r="D65" s="16"/>
      <c r="E65" s="16"/>
      <c r="F65" s="17"/>
      <c r="G65" s="51"/>
      <c r="H65" s="59"/>
      <c r="I65" s="59"/>
      <c r="J65" s="59"/>
      <c r="K65" s="13"/>
    </row>
    <row r="66" spans="1:11">
      <c r="G66" s="55"/>
    </row>
  </sheetData>
  <mergeCells count="69">
    <mergeCell ref="C37:C40"/>
    <mergeCell ref="D37:D40"/>
    <mergeCell ref="H10:K10"/>
    <mergeCell ref="H7:K7"/>
    <mergeCell ref="A13:K13"/>
    <mergeCell ref="A14:K14"/>
    <mergeCell ref="A15:K15"/>
    <mergeCell ref="K31:K36"/>
    <mergeCell ref="B31:B36"/>
    <mergeCell ref="A22:A25"/>
    <mergeCell ref="B22:B25"/>
    <mergeCell ref="K22:K25"/>
    <mergeCell ref="C22:C25"/>
    <mergeCell ref="D22:D25"/>
    <mergeCell ref="E22:E25"/>
    <mergeCell ref="B27:B30"/>
    <mergeCell ref="A20:K20"/>
    <mergeCell ref="A16:A18"/>
    <mergeCell ref="B16:B18"/>
    <mergeCell ref="A27:A30"/>
    <mergeCell ref="G16:H16"/>
    <mergeCell ref="C16:C18"/>
    <mergeCell ref="F16:F18"/>
    <mergeCell ref="A61:D64"/>
    <mergeCell ref="K61:K64"/>
    <mergeCell ref="A37:A40"/>
    <mergeCell ref="C27:C30"/>
    <mergeCell ref="E16:E18"/>
    <mergeCell ref="D16:D18"/>
    <mergeCell ref="E27:E30"/>
    <mergeCell ref="D27:D30"/>
    <mergeCell ref="E61:E64"/>
    <mergeCell ref="E37:E40"/>
    <mergeCell ref="K37:K40"/>
    <mergeCell ref="B37:B40"/>
    <mergeCell ref="A26:K26"/>
    <mergeCell ref="K27:K30"/>
    <mergeCell ref="K16:K18"/>
    <mergeCell ref="G17:G18"/>
    <mergeCell ref="K41:K44"/>
    <mergeCell ref="A45:A48"/>
    <mergeCell ref="B45:B48"/>
    <mergeCell ref="C45:C48"/>
    <mergeCell ref="D45:D48"/>
    <mergeCell ref="E45:E48"/>
    <mergeCell ref="K45:K48"/>
    <mergeCell ref="A41:A44"/>
    <mergeCell ref="B41:B44"/>
    <mergeCell ref="C41:C44"/>
    <mergeCell ref="D41:D44"/>
    <mergeCell ref="E41:E44"/>
    <mergeCell ref="K49:K52"/>
    <mergeCell ref="A53:A56"/>
    <mergeCell ref="B53:B56"/>
    <mergeCell ref="C53:C56"/>
    <mergeCell ref="D53:D56"/>
    <mergeCell ref="E53:E56"/>
    <mergeCell ref="K53:K56"/>
    <mergeCell ref="A49:A52"/>
    <mergeCell ref="B49:B52"/>
    <mergeCell ref="C49:C52"/>
    <mergeCell ref="D49:D52"/>
    <mergeCell ref="E49:E52"/>
    <mergeCell ref="K57:K60"/>
    <mergeCell ref="A57:A60"/>
    <mergeCell ref="B57:B60"/>
    <mergeCell ref="C57:C60"/>
    <mergeCell ref="D57:D60"/>
    <mergeCell ref="E57:E60"/>
  </mergeCells>
  <pageMargins left="0.23622047244094491" right="0.47244094488188981" top="0.74803149606299213" bottom="0.74803149606299213" header="0.31496062992125984" footer="0.31496062992125984"/>
  <pageSetup paperSize="9" scale="64" orientation="landscape" r:id="rId1"/>
  <rowBreaks count="2" manualBreakCount="2">
    <brk id="25" max="10" man="1"/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2023-11-14T13:11:04Z</cp:lastPrinted>
  <dcterms:created xsi:type="dcterms:W3CDTF">2017-09-05T04:35:00Z</dcterms:created>
  <dcterms:modified xsi:type="dcterms:W3CDTF">2023-11-14T13:11:46Z</dcterms:modified>
</cp:coreProperties>
</file>