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1600" windowHeight="900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/>
  <c r="F46" s="1"/>
  <c r="G50"/>
  <c r="F21"/>
  <c r="F18"/>
  <c r="F15"/>
  <c r="G49"/>
  <c r="I49"/>
  <c r="H49"/>
  <c r="F36"/>
  <c r="I36"/>
  <c r="H36"/>
  <c r="G36"/>
  <c r="F32"/>
  <c r="F37"/>
  <c r="F41" s="1"/>
  <c r="F27"/>
  <c r="F49" l="1"/>
  <c r="I48"/>
  <c r="I47"/>
  <c r="H48"/>
  <c r="H47"/>
  <c r="G48"/>
  <c r="G47"/>
  <c r="F47"/>
  <c r="F24"/>
  <c r="F48" s="1"/>
  <c r="F25"/>
  <c r="I50" l="1"/>
  <c r="F31"/>
  <c r="H50" l="1"/>
  <c r="F50" s="1"/>
</calcChain>
</file>

<file path=xl/sharedStrings.xml><?xml version="1.0" encoding="utf-8"?>
<sst xmlns="http://schemas.openxmlformats.org/spreadsheetml/2006/main" count="92" uniqueCount="40">
  <si>
    <t>Соисполнитель</t>
  </si>
  <si>
    <t>Ожидаемые результаты реализации мероприятия</t>
  </si>
  <si>
    <t>-</t>
  </si>
  <si>
    <t>Итого</t>
  </si>
  <si>
    <t>В том числе:</t>
  </si>
  <si>
    <t>Федеральный бюджет</t>
  </si>
  <si>
    <t>Областной бюджет</t>
  </si>
  <si>
    <t>Местный бюджет</t>
  </si>
  <si>
    <t>Всего</t>
  </si>
  <si>
    <t xml:space="preserve">Наименование   
мероприятия    
программы
</t>
  </si>
  <si>
    <t>Ответственный исполнитель</t>
  </si>
  <si>
    <t xml:space="preserve">Срок   
начала / 
окончания
работ
</t>
  </si>
  <si>
    <t xml:space="preserve">Источники
финанси-
рования
</t>
  </si>
  <si>
    <t xml:space="preserve">Объемы финансирования, 
в т.ч. по годам    
(рублей)      
</t>
  </si>
  <si>
    <t>Итого по программе</t>
  </si>
  <si>
    <t xml:space="preserve">Сбор опасных отходов (Iкласса)  </t>
  </si>
  <si>
    <t>Администрация УМО в лице отдела благоустройства и экологии</t>
  </si>
  <si>
    <r>
      <t xml:space="preserve">Ликвидация несанкционированных  свалок  на территории Устьянского муниципального округа </t>
    </r>
    <r>
      <rPr>
        <sz val="10"/>
        <rFont val="Times New Roman"/>
        <family val="1"/>
        <charset val="204"/>
      </rPr>
      <t xml:space="preserve">(не менее 2 в год) </t>
    </r>
  </si>
  <si>
    <r>
      <t xml:space="preserve">Содержание  мест (пощадок ) накопления твердых коммунальных отходов на территории Устьянского муниципального округа, </t>
    </r>
    <r>
      <rPr>
        <sz val="10"/>
        <rFont val="Times New Roman"/>
        <family val="1"/>
        <charset val="204"/>
      </rPr>
      <t>100%</t>
    </r>
  </si>
  <si>
    <r>
      <t>Создание мест (площадок) накопления тв</t>
    </r>
    <r>
      <rPr>
        <sz val="10"/>
        <rFont val="Times New Roman"/>
        <family val="1"/>
        <charset val="204"/>
      </rPr>
      <t>ердых коммунальных отходов (не менее 5 ед в год</t>
    </r>
    <r>
      <rPr>
        <sz val="10"/>
        <color theme="1"/>
        <rFont val="Times New Roman"/>
        <family val="1"/>
        <charset val="204"/>
      </rPr>
      <t>)</t>
    </r>
  </si>
  <si>
    <r>
      <t>Ремонт,</t>
    </r>
    <r>
      <rPr>
        <sz val="10"/>
        <rFont val="Times New Roman"/>
        <family val="1"/>
        <charset val="204"/>
      </rPr>
      <t xml:space="preserve"> доставка, замена  контейнеров, пришедших в негодность (не менее 10 ед в год)</t>
    </r>
  </si>
  <si>
    <t>2024/2026</t>
  </si>
  <si>
    <t>Приобретение контенйров для сбора (ТКО не менее 10 ед. в год)</t>
  </si>
  <si>
    <t>2024/2027</t>
  </si>
  <si>
    <t>Приложение №3</t>
  </si>
  <si>
    <t xml:space="preserve">к муниципальной программе </t>
  </si>
  <si>
    <t xml:space="preserve">"Безопасное обращение с отходами производства и потребления </t>
  </si>
  <si>
    <t>на территории Устьянского муниципального округа"</t>
  </si>
  <si>
    <t>1. Организация сбора и утилизации опасных отходов.</t>
  </si>
  <si>
    <t>1.1.Организация сбора и утилизации опасных отходов</t>
  </si>
  <si>
    <t xml:space="preserve">2. Разработка проектнойй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</t>
  </si>
  <si>
    <t xml:space="preserve">2. 1. Разработка проектнойй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</t>
  </si>
  <si>
    <t>3. Уборка несанкционированных свалок и навалов мусора</t>
  </si>
  <si>
    <t>3. Выполнение работ по уборке несанкционированных свалок и навалов мусора</t>
  </si>
  <si>
    <t xml:space="preserve">4. Развитие системы организации деятельности с отходами потребления </t>
  </si>
  <si>
    <t>4.1. Мероприятия по содержанию контейнерных площадок и мест накопления ТКО</t>
  </si>
  <si>
    <t>4.2. Создание мест (площадок) накопления (в том числе раздельного накопления) твердых коммунальных отходов</t>
  </si>
  <si>
    <t>4.3. Прочие мероприятия в сфере обращения с отходами производства и потребления</t>
  </si>
  <si>
    <t>4.4. Приобретение контейнеров</t>
  </si>
  <si>
    <t xml:space="preserve">Разработка ПСД по созданию объектов перегрузки в п. Кизема,                п. Илеза, п. Лойга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</si>
</sst>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tabSelected="1" view="pageBreakPreview" topLeftCell="A13" zoomScale="60" zoomScaleNormal="100" workbookViewId="0">
      <selection activeCell="F43" sqref="F43"/>
    </sheetView>
  </sheetViews>
  <sheetFormatPr defaultRowHeight="12.75"/>
  <cols>
    <col min="1" max="1" width="32.7109375" style="1" customWidth="1"/>
    <col min="2" max="2" width="22.5703125" style="1" customWidth="1"/>
    <col min="3" max="3" width="7.7109375" style="1" customWidth="1"/>
    <col min="4" max="4" width="13.140625" style="1" customWidth="1"/>
    <col min="5" max="5" width="15" style="1" customWidth="1"/>
    <col min="6" max="6" width="12.85546875" style="1" customWidth="1"/>
    <col min="7" max="7" width="16.85546875" style="1" customWidth="1"/>
    <col min="8" max="8" width="15.7109375" style="1" customWidth="1"/>
    <col min="9" max="9" width="13.7109375" style="1" customWidth="1"/>
    <col min="10" max="10" width="29.85546875" style="1" customWidth="1"/>
    <col min="11" max="16384" width="9.140625" style="1"/>
  </cols>
  <sheetData>
    <row r="1" spans="1:10">
      <c r="H1" s="12" t="s">
        <v>24</v>
      </c>
      <c r="I1" s="12"/>
      <c r="J1" s="12"/>
    </row>
    <row r="2" spans="1:10">
      <c r="G2" s="12" t="s">
        <v>25</v>
      </c>
      <c r="H2" s="12"/>
      <c r="I2" s="12"/>
      <c r="J2" s="12"/>
    </row>
    <row r="3" spans="1:10">
      <c r="G3" s="12" t="s">
        <v>26</v>
      </c>
      <c r="H3" s="12"/>
      <c r="I3" s="12"/>
      <c r="J3" s="12"/>
    </row>
    <row r="4" spans="1:10">
      <c r="G4" s="13" t="s">
        <v>27</v>
      </c>
      <c r="H4" s="13"/>
      <c r="I4" s="13"/>
      <c r="J4" s="13"/>
    </row>
    <row r="5" spans="1:10" ht="63.75" customHeight="1">
      <c r="A5" s="15" t="s">
        <v>9</v>
      </c>
      <c r="B5" s="15" t="s">
        <v>10</v>
      </c>
      <c r="C5" s="15" t="s">
        <v>0</v>
      </c>
      <c r="D5" s="15" t="s">
        <v>11</v>
      </c>
      <c r="E5" s="15" t="s">
        <v>12</v>
      </c>
      <c r="F5" s="15" t="s">
        <v>13</v>
      </c>
      <c r="G5" s="15"/>
      <c r="H5" s="15"/>
      <c r="I5" s="15"/>
      <c r="J5" s="15" t="s">
        <v>1</v>
      </c>
    </row>
    <row r="6" spans="1:10" ht="15.75" customHeight="1">
      <c r="A6" s="15"/>
      <c r="B6" s="15"/>
      <c r="C6" s="15"/>
      <c r="D6" s="15"/>
      <c r="E6" s="15"/>
      <c r="F6" s="6" t="s">
        <v>8</v>
      </c>
      <c r="G6" s="6">
        <v>2024</v>
      </c>
      <c r="H6" s="6">
        <v>2025</v>
      </c>
      <c r="I6" s="6">
        <v>2026</v>
      </c>
      <c r="J6" s="15"/>
    </row>
    <row r="7" spans="1:10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8</v>
      </c>
      <c r="H7" s="6">
        <v>9</v>
      </c>
      <c r="I7" s="6">
        <v>10</v>
      </c>
      <c r="J7" s="6">
        <v>11</v>
      </c>
    </row>
    <row r="8" spans="1:10">
      <c r="A8" s="19" t="s">
        <v>28</v>
      </c>
      <c r="B8" s="19"/>
      <c r="C8" s="19"/>
      <c r="D8" s="19"/>
      <c r="E8" s="19"/>
      <c r="F8" s="19"/>
      <c r="G8" s="19"/>
      <c r="H8" s="19"/>
      <c r="I8" s="19"/>
      <c r="J8" s="19"/>
    </row>
    <row r="9" spans="1:10" ht="16.5" customHeight="1">
      <c r="A9" s="14" t="s">
        <v>29</v>
      </c>
      <c r="B9" s="20" t="s">
        <v>16</v>
      </c>
      <c r="C9" s="15" t="s">
        <v>2</v>
      </c>
      <c r="D9" s="15">
        <v>2024</v>
      </c>
      <c r="E9" s="10" t="s">
        <v>3</v>
      </c>
      <c r="F9" s="5">
        <v>0</v>
      </c>
      <c r="G9" s="5">
        <v>0</v>
      </c>
      <c r="H9" s="5">
        <v>0</v>
      </c>
      <c r="I9" s="5">
        <v>0</v>
      </c>
      <c r="J9" s="16" t="s">
        <v>15</v>
      </c>
    </row>
    <row r="10" spans="1:10" ht="19.5" customHeight="1">
      <c r="A10" s="14"/>
      <c r="B10" s="20"/>
      <c r="C10" s="15"/>
      <c r="D10" s="15"/>
      <c r="E10" s="10" t="s">
        <v>4</v>
      </c>
      <c r="F10" s="5">
        <v>0</v>
      </c>
      <c r="G10" s="5">
        <v>0</v>
      </c>
      <c r="H10" s="5">
        <v>0</v>
      </c>
      <c r="I10" s="5">
        <v>0</v>
      </c>
      <c r="J10" s="17"/>
    </row>
    <row r="11" spans="1:10" ht="25.5" customHeight="1">
      <c r="A11" s="14"/>
      <c r="B11" s="20"/>
      <c r="C11" s="15"/>
      <c r="D11" s="15"/>
      <c r="E11" s="11" t="s">
        <v>5</v>
      </c>
      <c r="F11" s="5">
        <v>0</v>
      </c>
      <c r="G11" s="5">
        <v>0</v>
      </c>
      <c r="H11" s="5">
        <v>0</v>
      </c>
      <c r="I11" s="5">
        <v>0</v>
      </c>
      <c r="J11" s="17"/>
    </row>
    <row r="12" spans="1:10" ht="27" customHeight="1">
      <c r="A12" s="14"/>
      <c r="B12" s="20"/>
      <c r="C12" s="15"/>
      <c r="D12" s="15"/>
      <c r="E12" s="11" t="s">
        <v>6</v>
      </c>
      <c r="F12" s="4">
        <v>0</v>
      </c>
      <c r="G12" s="8">
        <v>0</v>
      </c>
      <c r="H12" s="5">
        <v>0</v>
      </c>
      <c r="I12" s="5">
        <v>0</v>
      </c>
      <c r="J12" s="17"/>
    </row>
    <row r="13" spans="1:10" ht="26.25" customHeight="1">
      <c r="A13" s="14"/>
      <c r="B13" s="20"/>
      <c r="C13" s="15"/>
      <c r="D13" s="15"/>
      <c r="E13" s="11" t="s">
        <v>7</v>
      </c>
      <c r="F13" s="5">
        <v>0</v>
      </c>
      <c r="G13" s="8">
        <v>0</v>
      </c>
      <c r="H13" s="5">
        <v>0</v>
      </c>
      <c r="I13" s="5">
        <v>0</v>
      </c>
      <c r="J13" s="18"/>
    </row>
    <row r="14" spans="1:10" ht="26.25" customHeight="1">
      <c r="A14" s="21" t="s">
        <v>30</v>
      </c>
      <c r="B14" s="22"/>
      <c r="C14" s="22"/>
      <c r="D14" s="22"/>
      <c r="E14" s="22"/>
      <c r="F14" s="22"/>
      <c r="G14" s="22"/>
      <c r="H14" s="22"/>
      <c r="I14" s="22"/>
      <c r="J14" s="23"/>
    </row>
    <row r="15" spans="1:10" ht="16.5" customHeight="1">
      <c r="A15" s="14" t="s">
        <v>31</v>
      </c>
      <c r="B15" s="20" t="s">
        <v>16</v>
      </c>
      <c r="C15" s="15" t="s">
        <v>2</v>
      </c>
      <c r="D15" s="15">
        <v>2024</v>
      </c>
      <c r="E15" s="10" t="s">
        <v>3</v>
      </c>
      <c r="F15" s="5">
        <f>G15</f>
        <v>3372060</v>
      </c>
      <c r="G15" s="5">
        <v>3372060</v>
      </c>
      <c r="H15" s="5">
        <v>0</v>
      </c>
      <c r="I15" s="5">
        <v>0</v>
      </c>
      <c r="J15" s="16" t="s">
        <v>39</v>
      </c>
    </row>
    <row r="16" spans="1:10" ht="19.5" customHeight="1">
      <c r="A16" s="14"/>
      <c r="B16" s="20"/>
      <c r="C16" s="15"/>
      <c r="D16" s="15"/>
      <c r="E16" s="10" t="s">
        <v>4</v>
      </c>
      <c r="F16" s="5">
        <v>0</v>
      </c>
      <c r="G16" s="5">
        <v>0</v>
      </c>
      <c r="H16" s="5">
        <v>0</v>
      </c>
      <c r="I16" s="5">
        <v>0</v>
      </c>
      <c r="J16" s="17"/>
    </row>
    <row r="17" spans="1:10" ht="25.5" customHeight="1">
      <c r="A17" s="14"/>
      <c r="B17" s="20"/>
      <c r="C17" s="15"/>
      <c r="D17" s="15"/>
      <c r="E17" s="7" t="s">
        <v>5</v>
      </c>
      <c r="F17" s="5">
        <v>0</v>
      </c>
      <c r="G17" s="5">
        <v>0</v>
      </c>
      <c r="H17" s="5">
        <v>0</v>
      </c>
      <c r="I17" s="5">
        <v>0</v>
      </c>
      <c r="J17" s="17"/>
    </row>
    <row r="18" spans="1:10" ht="27" customHeight="1">
      <c r="A18" s="14"/>
      <c r="B18" s="20"/>
      <c r="C18" s="15"/>
      <c r="D18" s="15"/>
      <c r="E18" s="7" t="s">
        <v>6</v>
      </c>
      <c r="F18" s="4">
        <f>G18</f>
        <v>3372060</v>
      </c>
      <c r="G18" s="8">
        <v>3372060</v>
      </c>
      <c r="H18" s="5">
        <v>0</v>
      </c>
      <c r="I18" s="5">
        <v>0</v>
      </c>
      <c r="J18" s="17"/>
    </row>
    <row r="19" spans="1:10" ht="26.25" customHeight="1">
      <c r="A19" s="14"/>
      <c r="B19" s="20"/>
      <c r="C19" s="15"/>
      <c r="D19" s="15"/>
      <c r="E19" s="7" t="s">
        <v>7</v>
      </c>
      <c r="F19" s="5">
        <v>0</v>
      </c>
      <c r="G19" s="8">
        <v>0</v>
      </c>
      <c r="H19" s="5">
        <v>0</v>
      </c>
      <c r="I19" s="5">
        <v>0</v>
      </c>
      <c r="J19" s="18"/>
    </row>
    <row r="20" spans="1:10" ht="14.25" customHeight="1">
      <c r="A20" s="21" t="s">
        <v>32</v>
      </c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7.25" customHeight="1">
      <c r="A21" s="14" t="s">
        <v>33</v>
      </c>
      <c r="B21" s="15" t="s">
        <v>16</v>
      </c>
      <c r="C21" s="15" t="s">
        <v>2</v>
      </c>
      <c r="D21" s="15" t="s">
        <v>21</v>
      </c>
      <c r="E21" s="2" t="s">
        <v>3</v>
      </c>
      <c r="F21" s="5">
        <f>G21+H21+I21</f>
        <v>12825161</v>
      </c>
      <c r="G21" s="5">
        <v>4625161</v>
      </c>
      <c r="H21" s="5">
        <v>4100000</v>
      </c>
      <c r="I21" s="5">
        <v>4100000</v>
      </c>
      <c r="J21" s="16" t="s">
        <v>17</v>
      </c>
    </row>
    <row r="22" spans="1:10" ht="13.5" customHeight="1">
      <c r="A22" s="14"/>
      <c r="B22" s="15"/>
      <c r="C22" s="15"/>
      <c r="D22" s="15"/>
      <c r="E22" s="2" t="s">
        <v>4</v>
      </c>
      <c r="F22" s="5"/>
      <c r="G22" s="5"/>
      <c r="H22" s="5"/>
      <c r="I22" s="5"/>
      <c r="J22" s="17"/>
    </row>
    <row r="23" spans="1:10" ht="24.75" customHeight="1">
      <c r="A23" s="14"/>
      <c r="B23" s="15"/>
      <c r="C23" s="15"/>
      <c r="D23" s="15"/>
      <c r="E23" s="3" t="s">
        <v>5</v>
      </c>
      <c r="F23" s="5">
        <v>0</v>
      </c>
      <c r="G23" s="5">
        <v>0</v>
      </c>
      <c r="H23" s="5">
        <v>0</v>
      </c>
      <c r="I23" s="5">
        <v>0</v>
      </c>
      <c r="J23" s="17"/>
    </row>
    <row r="24" spans="1:10" ht="26.25" customHeight="1">
      <c r="A24" s="14"/>
      <c r="B24" s="15"/>
      <c r="C24" s="15"/>
      <c r="D24" s="15"/>
      <c r="E24" s="3" t="s">
        <v>6</v>
      </c>
      <c r="F24" s="5">
        <f>SUM(G24:I24)</f>
        <v>0</v>
      </c>
      <c r="G24" s="5">
        <v>0</v>
      </c>
      <c r="H24" s="5">
        <v>0</v>
      </c>
      <c r="I24" s="5">
        <v>0</v>
      </c>
      <c r="J24" s="17"/>
    </row>
    <row r="25" spans="1:10" ht="25.5" customHeight="1">
      <c r="A25" s="14"/>
      <c r="B25" s="15"/>
      <c r="C25" s="15"/>
      <c r="D25" s="15"/>
      <c r="E25" s="3" t="s">
        <v>7</v>
      </c>
      <c r="F25" s="5">
        <f>SUM(G25:I25)</f>
        <v>12825161</v>
      </c>
      <c r="G25" s="5">
        <v>4625161</v>
      </c>
      <c r="H25" s="5">
        <v>4100000</v>
      </c>
      <c r="I25" s="5">
        <v>4100000</v>
      </c>
      <c r="J25" s="18"/>
    </row>
    <row r="26" spans="1:10" ht="14.25" customHeight="1">
      <c r="A26" s="21" t="s">
        <v>34</v>
      </c>
      <c r="B26" s="22"/>
      <c r="C26" s="22"/>
      <c r="D26" s="22"/>
      <c r="E26" s="22"/>
      <c r="F26" s="22"/>
      <c r="G26" s="22"/>
      <c r="H26" s="22"/>
      <c r="I26" s="22"/>
      <c r="J26" s="23"/>
    </row>
    <row r="27" spans="1:10" ht="18" customHeight="1">
      <c r="A27" s="14" t="s">
        <v>35</v>
      </c>
      <c r="B27" s="15" t="s">
        <v>16</v>
      </c>
      <c r="C27" s="15" t="s">
        <v>2</v>
      </c>
      <c r="D27" s="15" t="s">
        <v>21</v>
      </c>
      <c r="E27" s="2" t="s">
        <v>3</v>
      </c>
      <c r="F27" s="5">
        <f>G27+H27+I27</f>
        <v>9600000</v>
      </c>
      <c r="G27" s="5">
        <v>3200000</v>
      </c>
      <c r="H27" s="5">
        <v>3200000</v>
      </c>
      <c r="I27" s="5">
        <v>3200000</v>
      </c>
      <c r="J27" s="16" t="s">
        <v>18</v>
      </c>
    </row>
    <row r="28" spans="1:10" ht="21" customHeight="1">
      <c r="A28" s="14"/>
      <c r="B28" s="15"/>
      <c r="C28" s="15"/>
      <c r="D28" s="15"/>
      <c r="E28" s="2" t="s">
        <v>4</v>
      </c>
      <c r="F28" s="5"/>
      <c r="G28" s="5"/>
      <c r="H28" s="5"/>
      <c r="I28" s="5"/>
      <c r="J28" s="17"/>
    </row>
    <row r="29" spans="1:10" ht="24" customHeight="1">
      <c r="A29" s="14"/>
      <c r="B29" s="15"/>
      <c r="C29" s="15"/>
      <c r="D29" s="15"/>
      <c r="E29" s="3" t="s">
        <v>5</v>
      </c>
      <c r="F29" s="5">
        <v>0</v>
      </c>
      <c r="G29" s="5">
        <v>0</v>
      </c>
      <c r="H29" s="5">
        <v>0</v>
      </c>
      <c r="I29" s="5">
        <v>0</v>
      </c>
      <c r="J29" s="17"/>
    </row>
    <row r="30" spans="1:10" ht="26.25" customHeight="1">
      <c r="A30" s="14"/>
      <c r="B30" s="15"/>
      <c r="C30" s="15"/>
      <c r="D30" s="15"/>
      <c r="E30" s="3" t="s">
        <v>6</v>
      </c>
      <c r="F30" s="5">
        <v>0</v>
      </c>
      <c r="G30" s="5">
        <v>0</v>
      </c>
      <c r="H30" s="5">
        <v>0</v>
      </c>
      <c r="I30" s="5">
        <v>0</v>
      </c>
      <c r="J30" s="17"/>
    </row>
    <row r="31" spans="1:10" ht="24.75" customHeight="1">
      <c r="A31" s="14"/>
      <c r="B31" s="15"/>
      <c r="C31" s="15"/>
      <c r="D31" s="15"/>
      <c r="E31" s="3" t="s">
        <v>7</v>
      </c>
      <c r="F31" s="4">
        <f>SUM(G31:I31)</f>
        <v>9600000</v>
      </c>
      <c r="G31" s="5">
        <v>3200000</v>
      </c>
      <c r="H31" s="5">
        <v>3200000</v>
      </c>
      <c r="I31" s="5">
        <v>3200000</v>
      </c>
      <c r="J31" s="18"/>
    </row>
    <row r="32" spans="1:10" ht="20.25" customHeight="1">
      <c r="A32" s="14" t="s">
        <v>36</v>
      </c>
      <c r="B32" s="15" t="s">
        <v>16</v>
      </c>
      <c r="C32" s="15" t="s">
        <v>2</v>
      </c>
      <c r="D32" s="15" t="s">
        <v>23</v>
      </c>
      <c r="E32" s="2" t="s">
        <v>3</v>
      </c>
      <c r="F32" s="5">
        <f>G32+H32+I32</f>
        <v>1986650.11</v>
      </c>
      <c r="G32" s="5">
        <v>1186650.1100000001</v>
      </c>
      <c r="H32" s="5">
        <v>400000</v>
      </c>
      <c r="I32" s="5">
        <v>400000</v>
      </c>
      <c r="J32" s="16" t="s">
        <v>19</v>
      </c>
    </row>
    <row r="33" spans="1:10" ht="23.25" customHeight="1">
      <c r="A33" s="14"/>
      <c r="B33" s="15"/>
      <c r="C33" s="15"/>
      <c r="D33" s="15"/>
      <c r="E33" s="2" t="s">
        <v>4</v>
      </c>
      <c r="F33" s="5"/>
      <c r="G33" s="5"/>
      <c r="H33" s="5"/>
      <c r="I33" s="5"/>
      <c r="J33" s="17"/>
    </row>
    <row r="34" spans="1:10" ht="25.5">
      <c r="A34" s="14"/>
      <c r="B34" s="15"/>
      <c r="C34" s="15"/>
      <c r="D34" s="15"/>
      <c r="E34" s="3" t="s">
        <v>5</v>
      </c>
      <c r="F34" s="5">
        <v>0</v>
      </c>
      <c r="G34" s="5">
        <v>0</v>
      </c>
      <c r="H34" s="5">
        <v>0</v>
      </c>
      <c r="I34" s="5">
        <v>0</v>
      </c>
      <c r="J34" s="17"/>
    </row>
    <row r="35" spans="1:10" ht="25.5">
      <c r="A35" s="14"/>
      <c r="B35" s="15"/>
      <c r="C35" s="15"/>
      <c r="D35" s="15"/>
      <c r="E35" s="3" t="s">
        <v>6</v>
      </c>
      <c r="F35" s="5">
        <v>0</v>
      </c>
      <c r="G35" s="5">
        <v>0</v>
      </c>
      <c r="H35" s="5">
        <v>0</v>
      </c>
      <c r="I35" s="5">
        <v>0</v>
      </c>
      <c r="J35" s="17"/>
    </row>
    <row r="36" spans="1:10" ht="25.5">
      <c r="A36" s="14"/>
      <c r="B36" s="15"/>
      <c r="C36" s="15"/>
      <c r="D36" s="15"/>
      <c r="E36" s="3" t="s">
        <v>7</v>
      </c>
      <c r="F36" s="4">
        <f>F32</f>
        <v>1986650.11</v>
      </c>
      <c r="G36" s="8">
        <f>G32</f>
        <v>1186650.1100000001</v>
      </c>
      <c r="H36" s="5">
        <f>H32</f>
        <v>400000</v>
      </c>
      <c r="I36" s="5">
        <f>I32</f>
        <v>400000</v>
      </c>
      <c r="J36" s="18"/>
    </row>
    <row r="37" spans="1:10" ht="18" customHeight="1">
      <c r="A37" s="14" t="s">
        <v>37</v>
      </c>
      <c r="B37" s="15" t="s">
        <v>16</v>
      </c>
      <c r="C37" s="15" t="s">
        <v>2</v>
      </c>
      <c r="D37" s="15" t="s">
        <v>23</v>
      </c>
      <c r="E37" s="2" t="s">
        <v>3</v>
      </c>
      <c r="F37" s="5">
        <f>G37+H37+I37</f>
        <v>658741.44999999995</v>
      </c>
      <c r="G37" s="5">
        <v>400341.45</v>
      </c>
      <c r="H37" s="5">
        <v>158400</v>
      </c>
      <c r="I37" s="5">
        <v>100000</v>
      </c>
      <c r="J37" s="16" t="s">
        <v>20</v>
      </c>
    </row>
    <row r="38" spans="1:10" ht="24.75" customHeight="1">
      <c r="A38" s="14"/>
      <c r="B38" s="15"/>
      <c r="C38" s="15"/>
      <c r="D38" s="15"/>
      <c r="E38" s="2" t="s">
        <v>4</v>
      </c>
      <c r="F38" s="5">
        <v>0</v>
      </c>
      <c r="G38" s="5">
        <v>0</v>
      </c>
      <c r="H38" s="5">
        <v>0</v>
      </c>
      <c r="I38" s="5">
        <v>0</v>
      </c>
      <c r="J38" s="17"/>
    </row>
    <row r="39" spans="1:10" ht="25.5">
      <c r="A39" s="14"/>
      <c r="B39" s="15"/>
      <c r="C39" s="15"/>
      <c r="D39" s="15"/>
      <c r="E39" s="3" t="s">
        <v>5</v>
      </c>
      <c r="F39" s="5">
        <v>0</v>
      </c>
      <c r="G39" s="5">
        <v>0</v>
      </c>
      <c r="H39" s="5">
        <v>0</v>
      </c>
      <c r="I39" s="5">
        <v>0</v>
      </c>
      <c r="J39" s="17"/>
    </row>
    <row r="40" spans="1:10" ht="25.5">
      <c r="A40" s="14"/>
      <c r="B40" s="15"/>
      <c r="C40" s="15"/>
      <c r="D40" s="15"/>
      <c r="E40" s="3" t="s">
        <v>6</v>
      </c>
      <c r="F40" s="5">
        <v>0</v>
      </c>
      <c r="G40" s="5">
        <v>0</v>
      </c>
      <c r="H40" s="5">
        <v>0</v>
      </c>
      <c r="I40" s="5">
        <v>0</v>
      </c>
      <c r="J40" s="17"/>
    </row>
    <row r="41" spans="1:10" ht="25.5">
      <c r="A41" s="14"/>
      <c r="B41" s="15"/>
      <c r="C41" s="15"/>
      <c r="D41" s="15"/>
      <c r="E41" s="3" t="s">
        <v>7</v>
      </c>
      <c r="F41" s="4">
        <f>F37</f>
        <v>658741.44999999995</v>
      </c>
      <c r="G41" s="8">
        <v>400341.45</v>
      </c>
      <c r="H41" s="5">
        <v>158400</v>
      </c>
      <c r="I41" s="5">
        <v>100000</v>
      </c>
      <c r="J41" s="18"/>
    </row>
    <row r="42" spans="1:10" ht="18" customHeight="1">
      <c r="A42" s="14" t="s">
        <v>38</v>
      </c>
      <c r="B42" s="15" t="s">
        <v>16</v>
      </c>
      <c r="C42" s="15" t="s">
        <v>2</v>
      </c>
      <c r="D42" s="15" t="s">
        <v>23</v>
      </c>
      <c r="E42" s="2" t="s">
        <v>3</v>
      </c>
      <c r="F42" s="5">
        <f>H42+I42</f>
        <v>400000</v>
      </c>
      <c r="G42" s="5">
        <v>0</v>
      </c>
      <c r="H42" s="5">
        <v>200000</v>
      </c>
      <c r="I42" s="5">
        <v>200000</v>
      </c>
      <c r="J42" s="15" t="s">
        <v>22</v>
      </c>
    </row>
    <row r="43" spans="1:10" ht="24.75" customHeight="1">
      <c r="A43" s="14"/>
      <c r="B43" s="15"/>
      <c r="C43" s="15"/>
      <c r="D43" s="15"/>
      <c r="E43" s="2" t="s">
        <v>4</v>
      </c>
      <c r="F43" s="5"/>
      <c r="G43" s="5"/>
      <c r="H43" s="5"/>
      <c r="I43" s="5"/>
      <c r="J43" s="15"/>
    </row>
    <row r="44" spans="1:10" ht="25.5">
      <c r="A44" s="14"/>
      <c r="B44" s="15"/>
      <c r="C44" s="15"/>
      <c r="D44" s="15"/>
      <c r="E44" s="3" t="s">
        <v>5</v>
      </c>
      <c r="F44" s="5">
        <v>0</v>
      </c>
      <c r="G44" s="5">
        <v>0</v>
      </c>
      <c r="H44" s="5">
        <v>0</v>
      </c>
      <c r="I44" s="5">
        <v>0</v>
      </c>
      <c r="J44" s="15"/>
    </row>
    <row r="45" spans="1:10" ht="25.5">
      <c r="A45" s="14"/>
      <c r="B45" s="15"/>
      <c r="C45" s="15"/>
      <c r="D45" s="15"/>
      <c r="E45" s="3" t="s">
        <v>6</v>
      </c>
      <c r="F45" s="5">
        <v>0</v>
      </c>
      <c r="G45" s="5">
        <v>0</v>
      </c>
      <c r="H45" s="5">
        <v>0</v>
      </c>
      <c r="I45" s="5">
        <v>0</v>
      </c>
      <c r="J45" s="15"/>
    </row>
    <row r="46" spans="1:10" ht="25.5">
      <c r="A46" s="14"/>
      <c r="B46" s="15"/>
      <c r="C46" s="15"/>
      <c r="D46" s="15"/>
      <c r="E46" s="3" t="s">
        <v>7</v>
      </c>
      <c r="F46" s="4">
        <f>F42</f>
        <v>400000</v>
      </c>
      <c r="G46" s="8">
        <v>0</v>
      </c>
      <c r="H46" s="5">
        <v>200000</v>
      </c>
      <c r="I46" s="5">
        <v>200000</v>
      </c>
      <c r="J46" s="15"/>
    </row>
    <row r="47" spans="1:10" ht="25.5">
      <c r="A47" s="14" t="s">
        <v>14</v>
      </c>
      <c r="B47" s="15" t="s">
        <v>16</v>
      </c>
      <c r="C47" s="15" t="s">
        <v>2</v>
      </c>
      <c r="D47" s="15" t="s">
        <v>23</v>
      </c>
      <c r="E47" s="3" t="s">
        <v>5</v>
      </c>
      <c r="F47" s="5">
        <f t="shared" ref="F47:I48" si="0">F17+F23+F29+F34+F39</f>
        <v>0</v>
      </c>
      <c r="G47" s="5">
        <f t="shared" si="0"/>
        <v>0</v>
      </c>
      <c r="H47" s="5">
        <f t="shared" si="0"/>
        <v>0</v>
      </c>
      <c r="I47" s="5">
        <f t="shared" si="0"/>
        <v>0</v>
      </c>
      <c r="J47" s="16"/>
    </row>
    <row r="48" spans="1:10" ht="25.5">
      <c r="A48" s="14"/>
      <c r="B48" s="15"/>
      <c r="C48" s="15"/>
      <c r="D48" s="15"/>
      <c r="E48" s="3" t="s">
        <v>6</v>
      </c>
      <c r="F48" s="5">
        <f t="shared" si="0"/>
        <v>3372060</v>
      </c>
      <c r="G48" s="5">
        <f t="shared" si="0"/>
        <v>3372060</v>
      </c>
      <c r="H48" s="5">
        <f t="shared" si="0"/>
        <v>0</v>
      </c>
      <c r="I48" s="5">
        <f t="shared" si="0"/>
        <v>0</v>
      </c>
      <c r="J48" s="17"/>
    </row>
    <row r="49" spans="1:10" ht="25.5">
      <c r="A49" s="14"/>
      <c r="B49" s="15"/>
      <c r="C49" s="15"/>
      <c r="D49" s="15"/>
      <c r="E49" s="3" t="s">
        <v>7</v>
      </c>
      <c r="F49" s="5">
        <f>G49+H49+I49</f>
        <v>25470552.560000002</v>
      </c>
      <c r="G49" s="5">
        <f>G46+G41+G36+G31+G25+G19</f>
        <v>9412152.5600000005</v>
      </c>
      <c r="H49" s="5">
        <f>H19+H25+H31+H36+H41+H46</f>
        <v>8058400</v>
      </c>
      <c r="I49" s="5">
        <f>I19+I25+I31+I36+I41+I46</f>
        <v>8000000</v>
      </c>
      <c r="J49" s="17"/>
    </row>
    <row r="50" spans="1:10">
      <c r="A50" s="14"/>
      <c r="B50" s="15"/>
      <c r="C50" s="15"/>
      <c r="D50" s="15"/>
      <c r="E50" s="3" t="s">
        <v>8</v>
      </c>
      <c r="F50" s="5">
        <f>G50+H50+I50</f>
        <v>28842612.559999999</v>
      </c>
      <c r="G50" s="5">
        <f>G15+G21+G27+G32+G37+G42</f>
        <v>12784212.559999999</v>
      </c>
      <c r="H50" s="5">
        <f t="shared" ref="H50:I50" si="1">SUM(H47:H49)</f>
        <v>8058400</v>
      </c>
      <c r="I50" s="5">
        <f t="shared" si="1"/>
        <v>8000000</v>
      </c>
      <c r="J50" s="18"/>
    </row>
    <row r="54" spans="1:10">
      <c r="F54" s="9"/>
      <c r="G54" s="9"/>
    </row>
    <row r="55" spans="1:10">
      <c r="G55" s="9"/>
    </row>
    <row r="56" spans="1:10">
      <c r="G56" s="9"/>
    </row>
    <row r="59" spans="1:10">
      <c r="F59" s="9"/>
    </row>
    <row r="62" spans="1:10">
      <c r="G62" s="9"/>
    </row>
  </sheetData>
  <mergeCells count="55">
    <mergeCell ref="D9:D13"/>
    <mergeCell ref="J9:J13"/>
    <mergeCell ref="A14:J14"/>
    <mergeCell ref="A20:J20"/>
    <mergeCell ref="A26:J26"/>
    <mergeCell ref="A21:A25"/>
    <mergeCell ref="B21:B25"/>
    <mergeCell ref="C21:C25"/>
    <mergeCell ref="D21:D25"/>
    <mergeCell ref="J21:J25"/>
    <mergeCell ref="J5:J6"/>
    <mergeCell ref="F5:I5"/>
    <mergeCell ref="A8:J8"/>
    <mergeCell ref="D15:D19"/>
    <mergeCell ref="C15:C19"/>
    <mergeCell ref="B15:B19"/>
    <mergeCell ref="A5:A6"/>
    <mergeCell ref="C5:C6"/>
    <mergeCell ref="B5:B6"/>
    <mergeCell ref="D5:D6"/>
    <mergeCell ref="E5:E6"/>
    <mergeCell ref="A15:A19"/>
    <mergeCell ref="J15:J19"/>
    <mergeCell ref="A9:A13"/>
    <mergeCell ref="B9:B13"/>
    <mergeCell ref="C9:C13"/>
    <mergeCell ref="C37:C41"/>
    <mergeCell ref="D37:D41"/>
    <mergeCell ref="J37:J41"/>
    <mergeCell ref="A27:A31"/>
    <mergeCell ref="B27:B31"/>
    <mergeCell ref="C27:C31"/>
    <mergeCell ref="D27:D31"/>
    <mergeCell ref="J27:J31"/>
    <mergeCell ref="A47:A50"/>
    <mergeCell ref="B47:B50"/>
    <mergeCell ref="C47:C50"/>
    <mergeCell ref="D47:D50"/>
    <mergeCell ref="J47:J50"/>
    <mergeCell ref="H1:J1"/>
    <mergeCell ref="G2:J2"/>
    <mergeCell ref="G3:J3"/>
    <mergeCell ref="G4:J4"/>
    <mergeCell ref="A42:A46"/>
    <mergeCell ref="B42:B46"/>
    <mergeCell ref="C42:C46"/>
    <mergeCell ref="D42:D46"/>
    <mergeCell ref="J42:J46"/>
    <mergeCell ref="A32:A36"/>
    <mergeCell ref="B32:B36"/>
    <mergeCell ref="C32:C36"/>
    <mergeCell ref="D32:D36"/>
    <mergeCell ref="J32:J36"/>
    <mergeCell ref="A37:A41"/>
    <mergeCell ref="B37:B41"/>
  </mergeCells>
  <pageMargins left="0.39370078740157483" right="0.39370078740157483" top="0.39370078740157483" bottom="0.39370078740157483" header="0" footer="0"/>
  <pageSetup paperSize="9" scale="71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2024-03-14T11:58:48Z</dcterms:modified>
</cp:coreProperties>
</file>